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Рейтинг ОУ" sheetId="1" r:id="rId1"/>
    <sheet name="Интернет-обследование+аудит" sheetId="2" r:id="rId2"/>
    <sheet name="IT-опрос" sheetId="3" r:id="rId3"/>
    <sheet name="Лист3" sheetId="4" r:id="rId4"/>
  </sheets>
  <definedNames/>
  <calcPr fullCalcOnLoad="1"/>
</workbook>
</file>

<file path=xl/sharedStrings.xml><?xml version="1.0" encoding="utf-8"?>
<sst xmlns="http://schemas.openxmlformats.org/spreadsheetml/2006/main" count="2272" uniqueCount="286">
  <si>
    <t>№ показателя</t>
  </si>
  <si>
    <t>Показатели</t>
  </si>
  <si>
    <t>Наличие/ отсутствие информации
(1 /0)</t>
  </si>
  <si>
    <t>1.</t>
  </si>
  <si>
    <t>Показатели, характеризующие открытость и доступность информации об образовательной организации</t>
  </si>
  <si>
    <t>х</t>
  </si>
  <si>
    <t>1.1.</t>
  </si>
  <si>
    <t>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</si>
  <si>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1.1.1.</t>
  </si>
  <si>
    <t>На информационных стендах в помещении образовательной организации</t>
  </si>
  <si>
    <t>не требуется</t>
  </si>
  <si>
    <t>1.1.1. Итого</t>
  </si>
  <si>
    <t>1.1.2.</t>
  </si>
  <si>
    <t>На официальном сайте в информационно-телекоммуникационной сети "Интернет"</t>
  </si>
  <si>
    <t>1. Информации:</t>
  </si>
  <si>
    <t xml:space="preserve">1.1) о дате создания образовательной организации, </t>
  </si>
  <si>
    <t xml:space="preserve">1.2) об учредителе, учредителях образовательной организации, </t>
  </si>
  <si>
    <t xml:space="preserve">1.3) о месте нахождения образовательной организации и ее филиалов (при наличии), </t>
  </si>
  <si>
    <t xml:space="preserve">1.4) о режиме, графике работы, </t>
  </si>
  <si>
    <t>1.5) о контактных телефонах и об адресах электронной почты;</t>
  </si>
  <si>
    <r>
      <t>2)</t>
    </r>
    <r>
      <rPr>
        <sz val="7"/>
        <color indexed="8"/>
        <rFont val="Times New Roman"/>
        <family val="1"/>
      </rPr>
      <t xml:space="preserve">                 </t>
    </r>
    <r>
      <rPr>
        <sz val="12"/>
        <color indexed="8"/>
        <rFont val="Times New Roman"/>
        <family val="1"/>
      </rPr>
      <t>о структуре и об органах управления образовательной организацией;</t>
    </r>
  </si>
  <si>
    <r>
      <t>3)</t>
    </r>
    <r>
      <rPr>
        <sz val="7"/>
        <color indexed="8"/>
        <rFont val="Times New Roman"/>
        <family val="1"/>
      </rPr>
      <t xml:space="preserve">                 </t>
    </r>
    <r>
      <rPr>
        <sz val="12"/>
        <color indexed="8"/>
        <rFont val="Times New Roman"/>
        <family val="1"/>
      </rPr>
      <t>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r>
  </si>
  <si>
    <r>
      <t>4)</t>
    </r>
    <r>
      <rPr>
        <sz val="7"/>
        <color indexed="8"/>
        <rFont val="Times New Roman"/>
        <family val="1"/>
      </rPr>
      <t xml:space="preserve">                 </t>
    </r>
    <r>
      <rPr>
        <sz val="12"/>
        <color indexed="8"/>
        <rFont val="Times New Roman"/>
        <family val="1"/>
      </rPr>
      <t>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r>
  </si>
  <si>
    <r>
      <t>5)</t>
    </r>
    <r>
      <rPr>
        <sz val="7"/>
        <color indexed="8"/>
        <rFont val="Times New Roman"/>
        <family val="1"/>
      </rPr>
      <t xml:space="preserve">                 </t>
    </r>
    <r>
      <rPr>
        <sz val="12"/>
        <color indexed="8"/>
        <rFont val="Times New Roman"/>
        <family val="1"/>
      </rPr>
      <t>о языках образования;</t>
    </r>
  </si>
  <si>
    <r>
      <t>6)</t>
    </r>
    <r>
      <rPr>
        <sz val="7"/>
        <color indexed="8"/>
        <rFont val="Times New Roman"/>
        <family val="1"/>
      </rPr>
      <t xml:space="preserve">                 </t>
    </r>
    <r>
      <rPr>
        <sz val="12"/>
        <color indexed="8"/>
        <rFont val="Times New Roman"/>
        <family val="1"/>
      </rPr>
      <t>о федеральных государственных образовательных стандартах, об образовательных стандартах (при их наличии);</t>
    </r>
  </si>
  <si>
    <r>
      <t>7)</t>
    </r>
    <r>
      <rPr>
        <sz val="7"/>
        <color indexed="8"/>
        <rFont val="Times New Roman"/>
        <family val="1"/>
      </rPr>
      <t xml:space="preserve">                 </t>
    </r>
    <r>
      <rPr>
        <sz val="12"/>
        <color indexed="8"/>
        <rFont val="Times New Roman"/>
        <family val="1"/>
      </rPr>
      <t>о руководителе образовательной организации, его заместителях, руководителях филиалов образовательной организации (при их наличии);</t>
    </r>
  </si>
  <si>
    <r>
      <t>8)</t>
    </r>
    <r>
      <rPr>
        <sz val="7"/>
        <color indexed="8"/>
        <rFont val="Times New Roman"/>
        <family val="1"/>
      </rPr>
      <t xml:space="preserve">                 </t>
    </r>
    <r>
      <rPr>
        <sz val="12"/>
        <color indexed="8"/>
        <rFont val="Times New Roman"/>
        <family val="1"/>
      </rPr>
      <t>о персональном составе педагогических работников с указанием уровня образования, квалификации и опыта работы;</t>
    </r>
  </si>
  <si>
    <r>
      <t>9)</t>
    </r>
    <r>
      <rPr>
        <sz val="7"/>
        <color indexed="8"/>
        <rFont val="Times New Roman"/>
        <family val="1"/>
      </rPr>
      <t xml:space="preserve">                 </t>
    </r>
    <r>
      <rPr>
        <sz val="12"/>
        <color indexed="8"/>
        <rFont val="Times New Roman"/>
        <family val="1"/>
      </rPr>
      <t>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об условиях питания и охраны здоровья обучающихся,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t>
    </r>
  </si>
  <si>
    <r>
      <t>10)</t>
    </r>
    <r>
      <rPr>
        <sz val="7"/>
        <color indexed="8"/>
        <rFont val="Times New Roman"/>
        <family val="1"/>
      </rPr>
      <t xml:space="preserve">             </t>
    </r>
    <r>
      <rPr>
        <sz val="12"/>
        <color indexed="8"/>
        <rFont val="Times New Roman"/>
        <family val="1"/>
      </rPr>
      <t>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организаций дополнительного профессионального образования);</t>
    </r>
  </si>
  <si>
    <r>
      <t>11)</t>
    </r>
    <r>
      <rPr>
        <sz val="7"/>
        <color indexed="8"/>
        <rFont val="Times New Roman"/>
        <family val="1"/>
      </rPr>
      <t xml:space="preserve">             </t>
    </r>
    <r>
      <rPr>
        <sz val="12"/>
        <color indexed="8"/>
        <rFont val="Times New Roman"/>
        <family val="1"/>
      </rPr>
      <t>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r>
  </si>
  <si>
    <r>
      <t>12)</t>
    </r>
    <r>
      <rPr>
        <sz val="7"/>
        <color indexed="8"/>
        <rFont val="Times New Roman"/>
        <family val="1"/>
      </rPr>
      <t xml:space="preserve">             </t>
    </r>
    <r>
      <rPr>
        <sz val="12"/>
        <color indexed="8"/>
        <rFont val="Times New Roman"/>
        <family val="1"/>
      </rPr>
      <t>о количестве вакантных мест для приема (перевода) по каждой образовательной программе, по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</si>
  <si>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t>13)</t>
    </r>
    <r>
      <rPr>
        <sz val="7"/>
        <color indexed="8"/>
        <rFont val="Times New Roman"/>
        <family val="1"/>
      </rPr>
      <t xml:space="preserve">             </t>
    </r>
    <r>
      <rPr>
        <sz val="12"/>
        <color indexed="8"/>
        <rFont val="Times New Roman"/>
        <family val="1"/>
      </rPr>
      <t>о наличии и об условиях предоставления обучающимся стипендий, мер социальной поддержки;</t>
    </r>
  </si>
  <si>
    <r>
      <t>14)</t>
    </r>
    <r>
      <rPr>
        <sz val="7"/>
        <color indexed="8"/>
        <rFont val="Times New Roman"/>
        <family val="1"/>
      </rPr>
      <t xml:space="preserve">             </t>
    </r>
    <r>
      <rPr>
        <sz val="12"/>
        <color indexed="8"/>
        <rFont val="Times New Roman"/>
        <family val="1"/>
      </rPr>
      <t>о наличии общежития, интерната, количестве жилых помещений в общежитии, интернате для иногородних обучающихся, формировании платы за проживание в общежитии;</t>
    </r>
  </si>
  <si>
    <r>
      <t>15)</t>
    </r>
    <r>
      <rPr>
        <sz val="7"/>
        <color indexed="8"/>
        <rFont val="Times New Roman"/>
        <family val="1"/>
      </rPr>
      <t xml:space="preserve">             </t>
    </r>
    <r>
      <rPr>
        <sz val="12"/>
        <color indexed="8"/>
        <rFont val="Times New Roman"/>
        <family val="1"/>
      </rPr>
      <t>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</si>
  <si>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t>16)</t>
    </r>
    <r>
      <rPr>
        <sz val="7"/>
        <color indexed="8"/>
        <rFont val="Times New Roman"/>
        <family val="1"/>
      </rPr>
      <t xml:space="preserve">             </t>
    </r>
    <r>
      <rPr>
        <sz val="12"/>
        <color indexed="8"/>
        <rFont val="Times New Roman"/>
        <family val="1"/>
      </rPr>
      <t>о поступлении финансовых и материальных средств и об их расходовании по итогам финансового года;</t>
    </r>
  </si>
  <si>
    <r>
      <t>17)</t>
    </r>
    <r>
      <rPr>
        <sz val="7"/>
        <color indexed="8"/>
        <rFont val="Times New Roman"/>
        <family val="1"/>
      </rPr>
      <t xml:space="preserve">             </t>
    </r>
    <r>
      <rPr>
        <sz val="12"/>
        <color indexed="8"/>
        <rFont val="Times New Roman"/>
        <family val="1"/>
      </rPr>
      <t>о трудоустройстве выпускников;</t>
    </r>
  </si>
  <si>
    <t>2. Наличие копий:</t>
  </si>
  <si>
    <r>
      <t>1)</t>
    </r>
    <r>
      <rPr>
        <sz val="7"/>
        <color indexed="8"/>
        <rFont val="Times New Roman"/>
        <family val="1"/>
      </rPr>
      <t xml:space="preserve">                 </t>
    </r>
    <r>
      <rPr>
        <sz val="12"/>
        <color indexed="8"/>
        <rFont val="Times New Roman"/>
        <family val="1"/>
      </rPr>
      <t>устава образовательной организации;</t>
    </r>
  </si>
  <si>
    <r>
      <t>2)</t>
    </r>
    <r>
      <rPr>
        <sz val="7"/>
        <color indexed="8"/>
        <rFont val="Times New Roman"/>
        <family val="1"/>
      </rPr>
      <t xml:space="preserve">                 </t>
    </r>
    <r>
      <rPr>
        <sz val="12"/>
        <color indexed="8"/>
        <rFont val="Times New Roman"/>
        <family val="1"/>
      </rPr>
      <t>лицензии на осуществление образовательной деятельности (с приложениями);</t>
    </r>
  </si>
  <si>
    <r>
      <t>3)</t>
    </r>
    <r>
      <rPr>
        <sz val="7"/>
        <color indexed="8"/>
        <rFont val="Times New Roman"/>
        <family val="1"/>
      </rPr>
      <t xml:space="preserve">                 </t>
    </r>
    <r>
      <rPr>
        <sz val="12"/>
        <color indexed="8"/>
        <rFont val="Times New Roman"/>
        <family val="1"/>
      </rPr>
      <t>свидетельства о государственной аккредитации (с приложениями);</t>
    </r>
  </si>
  <si>
    <r>
      <t>4)</t>
    </r>
    <r>
      <rPr>
        <sz val="7"/>
        <color indexed="8"/>
        <rFont val="Times New Roman"/>
        <family val="1"/>
      </rPr>
      <t xml:space="preserve">                 </t>
    </r>
    <r>
      <rPr>
        <sz val="12"/>
        <color indexed="8"/>
        <rFont val="Times New Roman"/>
        <family val="1"/>
      </rPr>
      <t>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</si>
  <si>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t>5) локальных нормативных актов (локальные нормативные акты по основным вопросам организации и осуществления образовательной деятельности, в том числе регламентирующие:</t>
  </si>
  <si>
    <t>- правила приема обучающихся,</t>
  </si>
  <si>
    <t xml:space="preserve">- режим занятий обучающихся, </t>
  </si>
  <si>
    <t>- формы, периодичность и порядок текущего контроля успеваемости и промежуточной аттестации обучающихся,</t>
  </si>
  <si>
    <t xml:space="preserve"> целевые ориентиры на этапе  завершения дошкольного образования, </t>
  </si>
  <si>
    <t xml:space="preserve">- порядок и основания перевода, отчисления и восстановления обучающихся, </t>
  </si>
  <si>
    <t xml:space="preserve">-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t>
  </si>
  <si>
    <t xml:space="preserve">- правил внутреннего распорядка обучающихся, </t>
  </si>
  <si>
    <t>- правил внутреннего трудового распорядка;</t>
  </si>
  <si>
    <t>- коллективного трудового договора</t>
  </si>
  <si>
    <t>3. отчета о результатах самообследования;</t>
  </si>
  <si>
    <t>4.документа о порядке оказания платных образовательных услуг, в том числе образца договора об оказании платных образовательных услуг, документа об утверждении стоимости обучения по каждой образовательной программе;</t>
  </si>
  <si>
    <t>4.1. документа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</si>
  <si>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5. предписаний органов, осуществляющих государственный контроль (надзор) в сфере образования, отчетов об исполнении таких предписаний;</t>
  </si>
  <si>
    <t>6. иной информации, которая размещается, опубликовывается по решению образовательной организации и (или) размещение, опубликование которой являются обязательными в соответствии с законодательством Российской Федерации.</t>
  </si>
  <si>
    <t>1.1.2. Итого</t>
  </si>
  <si>
    <t>1.2.</t>
  </si>
  <si>
    <t>Наличие на официальном сайте образовательной организации информации о дистанционных способах обратной связи и взаимодействия с получателями услуг и их функционирование</t>
  </si>
  <si>
    <t>1.2.1.</t>
  </si>
  <si>
    <t>- абонентского номера телефона;</t>
  </si>
  <si>
    <t>- адрес электронной почты;</t>
  </si>
  <si>
    <t>- электронных сервисов (для подачи электронного обращения (жалобы, предложения), получения консультации по оказываемым услугам и иных);</t>
  </si>
  <si>
    <t>- раздела официального сайта «Часто задаваемые вопросы»;</t>
  </si>
  <si>
    <t>- технической возможности выражения получателем услуг мнения о качестве условий оказания услуг образовательной организацией (наличие анкеты для опроса граждан или гиперссылки на нее);</t>
  </si>
  <si>
    <t>1.2.1. Итого</t>
  </si>
  <si>
    <t>Показатели, характеризующие комфортность условий предоставления услуг, в том числе время ожидания предоставления услуг</t>
  </si>
  <si>
    <t>2.1.</t>
  </si>
  <si>
    <t xml:space="preserve">Обеспечение в образовательной организации комфортных условий для предоставления услуг </t>
  </si>
  <si>
    <t>1) Наличие комфортной зоны отдыха (ожидания) оборудованной соответствующей мебелью;</t>
  </si>
  <si>
    <t>2) Наличие и понятность навигации внутри организации;</t>
  </si>
  <si>
    <t>3) Наличие и доступность питьевой воды;</t>
  </si>
  <si>
    <t>4) Наличие и доступность санитарно-гигиенических помещений;</t>
  </si>
  <si>
    <t>5) Санитарное состояние помещений;</t>
  </si>
  <si>
    <t>2.1.1. Итого</t>
  </si>
  <si>
    <t>Показатели, характеризующие доступность услуг для инвалидов</t>
  </si>
  <si>
    <t>3.1.</t>
  </si>
  <si>
    <t>Оборудование помещений образовательной организации и прилегающей к ней территории с учетом доступности для инвалидов</t>
  </si>
  <si>
    <t>3.1.1.</t>
  </si>
  <si>
    <t xml:space="preserve"> Наличие в помещениях образовательной организации и на прилегающей к ней территории: </t>
  </si>
  <si>
    <t>1) оборудованных входных групп пандусами (подъемными платформами);</t>
  </si>
  <si>
    <t xml:space="preserve">2) выделенных стоянок для автотранспортных средств инвалидов; </t>
  </si>
  <si>
    <t xml:space="preserve">3) адаптированных лифтов, поручней, расширенных дверных проемов; </t>
  </si>
  <si>
    <t xml:space="preserve">4) сменных кресел-колясок; </t>
  </si>
  <si>
    <t xml:space="preserve">5) специально оборудованных санитарно-гигиенических помещений в образовательной организации.   </t>
  </si>
  <si>
    <t>3.1.1. Итого</t>
  </si>
  <si>
    <t>3.2.</t>
  </si>
  <si>
    <t>Обеспечение в образовательной организации условий доступности, позволяющих инвалидам получать услуги наравне с другими.</t>
  </si>
  <si>
    <t>3.2.1.</t>
  </si>
  <si>
    <t>Наличие в образовательной организации условий доступности, позволяющих инвалидам получать услуги наравне с другими</t>
  </si>
  <si>
    <t xml:space="preserve">1) дублирование для инвалидов по слуху и зрению звуковой и зрительной информации; </t>
  </si>
  <si>
    <t xml:space="preserve">2) дублирование надписей, знаков и иной текстовой и графической информации знаками, выполненными рельефно-точечным шрифтом Брайля; </t>
  </si>
  <si>
    <t xml:space="preserve">3) возможность предоставления инвалидам по слуху (слуху и зрению) услуг сурдопереводчика (тифлосурдопереводчика); </t>
  </si>
  <si>
    <t xml:space="preserve">4) наличие альтернативной версии официального сайта образовательной организации в сети "Интернет" для инвалидов по зрению; </t>
  </si>
  <si>
    <t>5) помощь, оказываемая работниками образовательной организации,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</si>
  <si>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6) наличие возможности предоставления услуги в дистанционном режиме или на дому.</t>
  </si>
  <si>
    <t>Итого</t>
  </si>
  <si>
    <t>1. Информация о месте нахождения образовательной организации и ее филиалов (при наличии)</t>
  </si>
  <si>
    <t>2. Информация о режиме, графике работы</t>
  </si>
  <si>
    <t>3. Информация о контактных телефонах и об адресах электронной почты</t>
  </si>
  <si>
    <t>Структура и органы управления образовательной организацией</t>
  </si>
  <si>
    <t>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</si>
  <si>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Документы (в виде копий)</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</si>
  <si>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</si>
  <si>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</si>
  <si>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</si>
  <si>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</si>
  <si>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Образование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</si>
  <si>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</si>
  <si>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реализуемых образовательных программ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</si>
  <si>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</si>
  <si>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</si>
  <si>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</si>
  <si>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Руководство</t>
  </si>
  <si>
    <t>13.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</si>
  <si>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14. Информация об условиях питания обучающихся, в том числе инвалидов и лиц с ограниченными возможностями здоровья (при наличии)*</t>
  </si>
  <si>
    <t>Платные образовательные услуги</t>
  </si>
  <si>
    <t>15. Информация о наличии и порядке оказания платных образовательных услуг (при наличии)*</t>
  </si>
  <si>
    <t xml:space="preserve"> Основные сведения:</t>
  </si>
  <si>
    <t>Материально-техническое обеспечении образовательной деятельности</t>
  </si>
  <si>
    <t>Рейтинг</t>
  </si>
  <si>
    <t>№ п/п</t>
  </si>
  <si>
    <t>Наименование образовательного учреждения</t>
  </si>
  <si>
    <t>1. Показатели, характеризующие открытость и доступность информации об образовательной организации</t>
  </si>
  <si>
    <t>1.1.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</si>
  <si>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1.2. Наличие на официальном сайте образовательной организации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</si>
  <si>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образовательной организации, размещенной на информационных стендах в помещении образовательной организации, на официальном сайте образовательной организации в сети «Интернет»</t>
  </si>
  <si>
    <t>2. Показатели, характеризующие комфортность условий предоставления услуг, в том числе время ожидания предоставления услуг</t>
  </si>
  <si>
    <t xml:space="preserve">2.1. Обеспечение в образовательной организации комфортных условий для предоставления услуг </t>
  </si>
  <si>
    <t>3. Показатели, характеризующие доступность услуг для инвалидов</t>
  </si>
  <si>
    <t>3.1. Оборудование помещений образовательной организации и прилегающей к ней территории с учетом доступности для инвалидов</t>
  </si>
  <si>
    <t>3.2. Обеспечение в образовательной организации условий доступности, позволяющих инвалидам получать услуги наравне с другими</t>
  </si>
  <si>
    <t xml:space="preserve">3.3. Доля инвалидов - получателей  услуг, удовлетворенных доступностью услуг для инвалидов </t>
  </si>
  <si>
    <t xml:space="preserve">4. Показатели, характеризующие доброжелательность, вежливость работников образовательных организаций </t>
  </si>
  <si>
    <t xml:space="preserve">4.1. Доля получателей услуг, удовлетворенных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t>
  </si>
  <si>
    <t xml:space="preserve">4.2. Доля получателей услуг, удовлетворенных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</si>
  <si>
    <t xml:space="preserve">4.3. Доля получателей услуг, удовлетворенных доброжелательностью, вежливостью работников образовательной организации при использовании дистанционных форм взаимодействия </t>
  </si>
  <si>
    <t>5. Показатели, характеризующие удовлетворенность условиями оказания услуг</t>
  </si>
  <si>
    <t xml:space="preserve">5.1. Доля получателей услуг, которые готовы рекомендовать образовательную организацию родственникам и знакомым </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</si>
  <si>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</si>
  <si>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образовательной организации</t>
  </si>
  <si>
    <t>Общий показатель оценки  качества, в баллах</t>
  </si>
  <si>
    <t>2.3. Доля получателей услуг удовлетворенных комфортностью предоставления услуг  образовательной организацией</t>
  </si>
  <si>
    <t>МБДОУ "Алёнка"</t>
  </si>
  <si>
    <t>МБДОУ "Белочка"</t>
  </si>
  <si>
    <t>МБДОУ  "Гнёздышко"</t>
  </si>
  <si>
    <t>МБОУ ДО "Центр развития творчества"</t>
  </si>
  <si>
    <t>МБДОУ  "Ёлочка"</t>
  </si>
  <si>
    <t>МБДОУ  "Журавушка"</t>
  </si>
  <si>
    <t>МБДОУ "Звёздочка"</t>
  </si>
  <si>
    <t>МБДОУ "Колокольчик"</t>
  </si>
  <si>
    <t>МБДОУ  "Колосок"</t>
  </si>
  <si>
    <t>МБДОУ "Лукоморье"</t>
  </si>
  <si>
    <t>МБДОУ  "Родничок"</t>
  </si>
  <si>
    <t>МБДОУ  "Ромашка"</t>
  </si>
  <si>
    <t>МБДОУ  "Росинка"</t>
  </si>
  <si>
    <t>МБДОУ "Ручеёк"</t>
  </si>
  <si>
    <t>МБДОУ  "Рябинка"</t>
  </si>
  <si>
    <t>МБДОУ  "Светлячок"</t>
  </si>
  <si>
    <t>МБДОУ  "Сказка"</t>
  </si>
  <si>
    <t>МБОУ ДО "Центр творчества и досуга"</t>
  </si>
  <si>
    <t>МБДОУ "Теремок"</t>
  </si>
  <si>
    <t>МБОУ "Гимназия"</t>
  </si>
  <si>
    <t>МБОУ "Лицей имени А.Г. Баженова"</t>
  </si>
  <si>
    <t>МБОУ СОШ № 19</t>
  </si>
  <si>
    <t>МАДОУ д/с "Калинка"</t>
  </si>
  <si>
    <t>МАДОУ д/с "Золотая рыбка"</t>
  </si>
  <si>
    <t>ПОТОК ДВУХМЕРНЫХ РАСПРЕДЕЛЕНИЙ</t>
  </si>
  <si>
    <t>Переменная-основание: Укажите, пожалуйста, какое образовательное учреждении посещает Ваш ребенок</t>
  </si>
  <si>
    <t>Таблица №2</t>
  </si>
  <si>
    <t>Укажите, пожалуйста, какое образовательное учреждении посещает Ваш ребенок * Укажите, пожалуйста, какое образовательное учреждении посещает Ваш ребенок</t>
  </si>
  <si>
    <t>в абсолютных цифрах</t>
  </si>
  <si>
    <t>Укажите, пожалуйста, какое образовательное учреждении посещает Ваш ребенок</t>
  </si>
  <si>
    <t>МБДОУ "Гнёздышко"</t>
  </si>
  <si>
    <t>МБДОУ "Ёлочка"</t>
  </si>
  <si>
    <t>МБДОУ "Журавушка"</t>
  </si>
  <si>
    <t>МБДОУ "Колосок"</t>
  </si>
  <si>
    <t>МБДОУ "Родничок"</t>
  </si>
  <si>
    <t>МБДОУ "Ромашка"</t>
  </si>
  <si>
    <t>МБДОУ "Росинка"</t>
  </si>
  <si>
    <t>МБДОУ "Рябинка"</t>
  </si>
  <si>
    <t>МБДОУ "Светлячок"</t>
  </si>
  <si>
    <t>МБДОУ "Сказка"</t>
  </si>
  <si>
    <t>МБДОУ "Мишутка"</t>
  </si>
  <si>
    <t>МБОУ ДО "Станция юных туристов"</t>
  </si>
  <si>
    <t>МБДОУ "Улыбка"</t>
  </si>
  <si>
    <t>МБДОУ "Чайка"</t>
  </si>
  <si>
    <t>МБДОУ "Радуга"</t>
  </si>
  <si>
    <t>МАДОУ "Ягодка"</t>
  </si>
  <si>
    <t>ИТОГО:</t>
  </si>
  <si>
    <t>* Пропуски: 0 из 8408 (0,0%)</t>
  </si>
  <si>
    <t>** Коэффициент Крамера [0..1]: 1,000, Вероятность ошибки: 0,00</t>
  </si>
  <si>
    <t>Таблица №3</t>
  </si>
  <si>
    <t>% от Укажите, пожалуйста, какое образовательное учреждении посещает Ваш ребенок</t>
  </si>
  <si>
    <t>Таблица №4</t>
  </si>
  <si>
    <t>Укажите, пожалуйста, какое образовательное учреждении посещает Ваш ребенок * 1. При посещении образовательной организации обращались ли Вы к информации о ее деятельности, размещенной на информационных стендах в помещениях организации?</t>
  </si>
  <si>
    <t>1. При посещении образовательной организации обращались ли Вы к информации о ее деятельности, размещенной на информационных стендах в помещениях организации?</t>
  </si>
  <si>
    <t>1. Да</t>
  </si>
  <si>
    <t>2. Нет</t>
  </si>
  <si>
    <t>** Коэффициент Крамера [0..1]: 0,234, Вероятность ошибки: 0,00</t>
  </si>
  <si>
    <t>Таблица №5</t>
  </si>
  <si>
    <t>Таблица №6</t>
  </si>
  <si>
    <t>Укажите, пожалуйста, какое образовательное учреждении посещает Ваш ребенок * 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 в помещении организации?</t>
  </si>
  <si>
    <t>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 в помещении организации?</t>
  </si>
  <si>
    <t>* Пропуски: 1031 из 8408 (12,3%)</t>
  </si>
  <si>
    <t>** Коэффициент Крамера [0..1]: 0,150, Вероятность ошибки: 0,00</t>
  </si>
  <si>
    <t>Таблица №7</t>
  </si>
  <si>
    <t>Таблица №8</t>
  </si>
  <si>
    <t>Укажите, пожалуйста, какое образовательное учреждении посещает Ваш ребенок * 3. Пользовались ли Вы официальным сайтом образовательной организации, чтобы получить информацию о ее деятельности?</t>
  </si>
  <si>
    <t>3. Пользовались ли Вы официальным сайтом образовательной организации, чтобы получить информацию о ее деятельности?</t>
  </si>
  <si>
    <t>** Коэффициент Крамера [0..1]: 0,298, Вероятность ошибки: 0,00</t>
  </si>
  <si>
    <t>Таблица №9</t>
  </si>
  <si>
    <t>Таблица №10</t>
  </si>
  <si>
    <t>Укажите, пожалуйста, какое образовательное учреждении посещает Ваш ребенок * 4. Удовлетворены ли Вы открытостью, полнотой и доступностью информации о деятельности образовательной организации, размещенной на ее официальном сайте в информационно-телекоммуникационной сети «Интернет»?</t>
  </si>
  <si>
    <t>4. Удовлетворены ли Вы открытостью, полнотой и доступностью информации о деятельности образовательной организации, размещенной на ее официальном сайте в информационно-телекоммуникационной сети «Интернет»?</t>
  </si>
  <si>
    <t>* Пропуски: 1733 из 8408 (20,6%)</t>
  </si>
  <si>
    <t>** Коэффициент Крамера [0..1]: 0,178, Вероятность ошибки: 0,00</t>
  </si>
  <si>
    <t>Таблица №11</t>
  </si>
  <si>
    <t>Таблица №12</t>
  </si>
  <si>
    <t>Укажите, пожалуйста, какое образовательное учреждении посещает Ваш ребенок * 5. Удовлетворены ли Вы комфортностью условий предоставления услуг в образовательной организации (наличием комфортной зоны отдыха (ожидания); наличием и понятностью навигации в помещении организации; наличием и доступностью питьевой воды в помещении организации; наличием и доступностью ...</t>
  </si>
  <si>
    <t>5. Удовлетворены ли Вы комфортностью условий предоставления услуг в образовательной организации (наличием комфортной зоны отдыха (ожидания); наличием и понятностью навигации в помещении организации; наличием и доступностью питьевой воды в помещении организации; наличием и доступностью ...</t>
  </si>
  <si>
    <t>** Коэффициент Крамера [0..1]: 0,354, Вероятность ошибки: 0,00</t>
  </si>
  <si>
    <t>Таблица №13</t>
  </si>
  <si>
    <t>Таблица №14</t>
  </si>
  <si>
    <t>Укажите, пожалуйста, какое образовательное учреждении посещает Ваш ребенок * 6. Имеете ли Вы (Ваш ребенок) установленную группу инвалидности?</t>
  </si>
  <si>
    <t>6. Имеете ли Вы (Ваш ребенок) установленную группу инвалидности?</t>
  </si>
  <si>
    <t>** Коэффициент Крамера [0..1]: 0,154, Вероятность ошибки: 0,00</t>
  </si>
  <si>
    <t>Таблица №15</t>
  </si>
  <si>
    <t>Таблица №16</t>
  </si>
  <si>
    <t>Укажите, пожалуйста, какое образовательное учреждении посещает Ваш ребенок * 7. Удовлетворены ли Вы доступностью предоставления услуг для инвалидов в образовательной организации?</t>
  </si>
  <si>
    <t>7. Удовлетворены ли Вы доступностью предоставления услуг для инвалидов в образовательной организации?</t>
  </si>
  <si>
    <t>* Пропуски: 7966 из 8408 (94,7%)</t>
  </si>
  <si>
    <t>** Коэффициент Крамера [0..1]: 0,362, Вероятность ошибки: 0,00</t>
  </si>
  <si>
    <t>Таблица №17</t>
  </si>
  <si>
    <t>Таблица №18</t>
  </si>
  <si>
    <t>Укажите, пожалуйста, какое образовательное учреждении посещает Ваш ребенок * 8. Удовлетворены ли Вы доброжелательностью, вежливостью работников образовательной организации, обеспечивающих первичный контакт и информирование получателя услуги (административный персонал и прочие работники) при непосредственном обращении в образовательную организацию?</t>
  </si>
  <si>
    <t>8. Удовлетворены ли Вы доброжелательностью, вежливостью работников образовательной организации, обеспечивающих первичный контакт и информирование получателя услуги (административный персонал и прочие работники) при непосредственном обращении в образовательную организацию?</t>
  </si>
  <si>
    <t>** Коэффициент Крамера [0..1]: 0,165, Вероятность ошибки: 0,00</t>
  </si>
  <si>
    <t>Таблица №19</t>
  </si>
  <si>
    <t>Таблица №20</t>
  </si>
  <si>
    <t>Укажите, пожалуйста, какое образовательное учреждении посещает Ваш ребенок * 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 (преподаватели, тренеры, инструкторы и прочие работники)?</t>
  </si>
  <si>
    <t>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 (преподаватели, тренеры, инструкторы и прочие работники)?</t>
  </si>
  <si>
    <t>** Коэффициент Крамера [0..1]: 0,171, Вероятность ошибки: 0,00</t>
  </si>
  <si>
    <t>Таблица №21</t>
  </si>
  <si>
    <t>Таблица №22</t>
  </si>
  <si>
    <t>Укажите, пожалуйста, какое образовательное учреждении посещает Ваш ребенок * 10. Пользовались ли Вы какими-либо дистанционными способами взаимодействия с образовательной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</si>
  <si>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10. Пользовались ли Вы какими-либо дистанционными способами взаимодействия с образовательной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</si>
  <si>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 Коэффициент Крамера [0..1]: 0,369, Вероятность ошибки: 0,00</t>
  </si>
  <si>
    <t>Таблица №23</t>
  </si>
  <si>
    <t>Таблица №24</t>
  </si>
  <si>
    <t>Укажите, пожалуйста, какое образовательное учреждении посещает Ваш ребенок * 11. Удовлетворены ли Вы доброжелательностью и вежливостью работников образовательной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</si>
  <si>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11. Удовлетворены ли Вы доброжелательностью и вежливостью работников образовательной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</si>
  <si>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 Пропуски: 2468 из 8408 (29,4%)</t>
  </si>
  <si>
    <t>Таблица №25</t>
  </si>
  <si>
    <t>Таблица №26</t>
  </si>
  <si>
    <t>Укажите, пожалуйста, какое образовательное учреждении посещает Ваш ребенок * 12. Готовы ли Вы рекомендовать данную образовательную организацию родственникам и знакомым (или могли бы Вы ее рекомендовать, если бы была возможность выбора организации)?</t>
  </si>
  <si>
    <t>12. Готовы ли Вы рекомендовать данную образовательную организацию родственникам и знакомым (или могли бы Вы ее рекомендовать, если бы была возможность выбора организации)?</t>
  </si>
  <si>
    <t>** Коэффициент Крамера [0..1]: 0,186, Вероятность ошибки: 0,00</t>
  </si>
  <si>
    <t>Таблица №27</t>
  </si>
  <si>
    <t>Таблица №28</t>
  </si>
  <si>
    <t>Укажите, пожалуйста, какое образовательное учреждении посещает Ваш ребенок * 13. Удовлетворены ли Вы организационными условиями предоставления услуг (графиком работы образовательной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</si>
  <si>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13. Удовлетворены ли Вы организационными условиями предоставления услуг (графиком работы образовательной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</si>
  <si>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 Коэффициент Крамера [0..1]: 0,203, Вероятность ошибки: 0,00</t>
  </si>
  <si>
    <t>Таблица №29</t>
  </si>
  <si>
    <t>Таблица №30</t>
  </si>
  <si>
    <t>Укажите, пожалуйста, какое образовательное учреждении посещает Ваш ребенок * 14. Удовлетворены ли Вы в целом условиями оказания услуг в образовательной организации?</t>
  </si>
  <si>
    <t>14. Удовлетворены ли Вы в целом условиями оказания услуг в образовательной организации?</t>
  </si>
  <si>
    <t>** Коэффициент Крамера [0..1]: 0,182, Вероятность ошибки: 0,00</t>
  </si>
  <si>
    <t>Таблица №31</t>
  </si>
  <si>
    <t>Таблица №32</t>
  </si>
  <si>
    <t>Укажите, пожалуйста, какое образовательное учреждении посещает Ваш ребенок * 16. Ваш пол</t>
  </si>
  <si>
    <t>16. Ваш пол</t>
  </si>
  <si>
    <t>1. Мужской</t>
  </si>
  <si>
    <t>2. Женский</t>
  </si>
  <si>
    <t>** Коэффициент Крамера [0..1]: 0,148, Вероятность ошибки: 0,00</t>
  </si>
  <si>
    <t>Таблица №33</t>
  </si>
  <si>
    <t>Таблица №34</t>
  </si>
  <si>
    <t>Укажите, пожалуйста, какое образовательное учреждении посещает Ваш ребенок * 17. Ваш возраст</t>
  </si>
  <si>
    <t>17. Ваш возраст</t>
  </si>
  <si>
    <t>18 - 29 лет</t>
  </si>
  <si>
    <t>30 - 54 года</t>
  </si>
  <si>
    <t>55 лет и старше</t>
  </si>
  <si>
    <t>нет ответа</t>
  </si>
  <si>
    <t>** Коэффициент Крамера [0..1]: 0,235, Вероятность ошибки: 0,00</t>
  </si>
  <si>
    <t>Таблица №35</t>
  </si>
  <si>
    <t>V15: Отсутствуют данные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</si>
</sst>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7">
    <font>
      <sz val="11"/>
      <color theme="1"/>
      <name val="Calibri"/>
      <family val="2"/>
    </font>
    <font>
      <sz val="11"/>
      <color indexed="8"/>
      <name val="Calibri"/>
      <family val="2"/>
    </font>
    <font>
      <b/>
      <sz val="12"/>
      <name val="Times New Roman"/>
      <family val="1"/>
    </font>
    <font>
      <b/>
      <sz val="11"/>
      <name val="Times New Roman"/>
      <family val="1"/>
    </font>
    <font>
      <sz val="11"/>
      <name val="Times New Roman"/>
      <family val="1"/>
    </font>
    <font>
      <sz val="12"/>
      <name val="Times New Roman"/>
      <family val="1"/>
    </font>
    <font>
      <sz val="12"/>
      <color indexed="8"/>
      <name val="Times New Roman"/>
      <family val="1"/>
    </font>
    <font>
      <sz val="7"/>
      <color indexed="8"/>
      <name val="Times New Roman"/>
      <family val="1"/>
    </font>
    <font>
      <sz val="11"/>
      <name val="Calibri"/>
      <family val="2"/>
    </font>
    <font>
      <sz val="10"/>
      <name val="Arial"/>
      <family val="2"/>
    </font>
    <font>
      <sz val="10"/>
      <name val="Times New Roman"/>
      <family val="1"/>
    </font>
    <font>
      <sz val="14"/>
      <name val="Times New Roman"/>
      <family val="1"/>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sz val="11"/>
      <color indexed="10"/>
      <name val="Times New Roman"/>
      <family val="1"/>
    </font>
    <font>
      <sz val="9"/>
      <color indexed="8"/>
      <name val="Arial"/>
      <family val="2"/>
    </font>
    <font>
      <b/>
      <sz val="12"/>
      <color indexed="60"/>
      <name val="Times New Roman"/>
      <family val="1"/>
    </font>
    <font>
      <b/>
      <sz val="12"/>
      <color indexed="8"/>
      <name val="Times New Roman"/>
      <family val="1"/>
    </font>
    <font>
      <b/>
      <sz val="11"/>
      <color indexed="60"/>
      <name val="Times New Roman"/>
      <family val="1"/>
    </font>
    <font>
      <b/>
      <sz val="11"/>
      <color indexed="60"/>
      <name val="Calibri"/>
      <family val="2"/>
    </font>
    <font>
      <sz val="14"/>
      <color indexed="8"/>
      <name val="Times New Roman"/>
      <family val="1"/>
    </font>
    <font>
      <sz val="16"/>
      <color indexed="8"/>
      <name val="Impact"/>
      <family val="2"/>
    </font>
    <font>
      <b/>
      <sz val="9"/>
      <color indexed="8"/>
      <name val="Arial"/>
      <family val="2"/>
    </font>
    <font>
      <b/>
      <sz val="10"/>
      <color indexed="8"/>
      <name val="Arial"/>
      <family val="2"/>
    </font>
    <font>
      <sz val="10"/>
      <color indexed="8"/>
      <name val="Arial"/>
      <family val="2"/>
    </font>
    <font>
      <sz val="8"/>
      <color indexed="8"/>
      <name val="Arial"/>
      <family val="2"/>
    </font>
    <font>
      <sz val="9"/>
      <color indexed="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1"/>
      <color rgb="FFFF0000"/>
      <name val="Times New Roman"/>
      <family val="1"/>
    </font>
    <font>
      <b/>
      <sz val="12"/>
      <color rgb="FFC00000"/>
      <name val="Times New Roman"/>
      <family val="1"/>
    </font>
    <font>
      <b/>
      <sz val="12"/>
      <color theme="1"/>
      <name val="Times New Roman"/>
      <family val="1"/>
    </font>
    <font>
      <sz val="12"/>
      <color theme="1"/>
      <name val="Times New Roman"/>
      <family val="1"/>
    </font>
    <font>
      <b/>
      <sz val="11"/>
      <color rgb="FFC00000"/>
      <name val="Times New Roman"/>
      <family val="1"/>
    </font>
    <font>
      <sz val="11"/>
      <color rgb="FFC00000"/>
      <name val="Calibri"/>
      <family val="2"/>
    </font>
    <font>
      <b/>
      <sz val="11"/>
      <color rgb="FFC00000"/>
      <name val="Calibri"/>
      <family val="2"/>
    </font>
    <font>
      <sz val="14"/>
      <color theme="1"/>
      <name val="Times New Roman"/>
      <family val="1"/>
    </font>
    <font>
      <sz val="16"/>
      <color rgb="FF000000"/>
      <name val="Impact"/>
      <family val="2"/>
    </font>
    <font>
      <b/>
      <sz val="9"/>
      <color rgb="FF000000"/>
      <name val="Arial"/>
      <family val="2"/>
    </font>
    <font>
      <b/>
      <sz val="10"/>
      <color rgb="FF000000"/>
      <name val="Arial"/>
      <family val="2"/>
    </font>
    <font>
      <sz val="10"/>
      <color rgb="FF000000"/>
      <name val="Arial"/>
      <family val="2"/>
    </font>
    <font>
      <sz val="9"/>
      <color rgb="FF000000"/>
      <name val="Arial"/>
      <family val="2"/>
    </font>
    <font>
      <sz val="8"/>
      <color rgb="FF000000"/>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2" tint="-0.24997000396251678"/>
        <bgColor indexed="64"/>
      </patternFill>
    </fill>
    <fill>
      <patternFill patternType="solid">
        <fgColor rgb="FFA2BF61"/>
        <bgColor indexed="64"/>
      </patternFill>
    </fill>
    <fill>
      <patternFill patternType="solid">
        <fgColor rgb="FFE0E0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bottom/>
    </border>
    <border>
      <left style="thin"/>
      <right style="thin"/>
      <top style="thin"/>
      <bottom/>
    </border>
    <border>
      <left style="thin">
        <color rgb="FF000000"/>
      </left>
      <right style="thin">
        <color rgb="FF000000"/>
      </right>
      <top style="thin">
        <color rgb="FF000000"/>
      </top>
      <bottom style="thin">
        <color rgb="FF000000"/>
      </bottom>
    </border>
    <border>
      <left/>
      <right/>
      <top style="thin"/>
      <bottom style="thin"/>
    </border>
    <border>
      <left style="thin"/>
      <right/>
      <top/>
      <bottom style="thin"/>
    </border>
    <border>
      <left style="thin"/>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8" fillId="0" borderId="0">
      <alignment/>
      <protection/>
    </xf>
    <xf numFmtId="0" fontId="8" fillId="0" borderId="0">
      <alignment/>
      <protection/>
    </xf>
    <xf numFmtId="0" fontId="9" fillId="0" borderId="0">
      <alignment/>
      <protection/>
    </xf>
    <xf numFmtId="0" fontId="9" fillId="0" borderId="0">
      <alignment/>
      <protection/>
    </xf>
    <xf numFmtId="0" fontId="8"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9" fillId="32" borderId="0" applyNumberFormat="0" applyBorder="0" applyAlignment="0" applyProtection="0"/>
  </cellStyleXfs>
  <cellXfs count="153">
    <xf numFmtId="0" fontId="0" fillId="0" borderId="0" xfId="0" applyFont="1" applyAlignment="1">
      <alignment/>
    </xf>
    <xf numFmtId="0" fontId="60" fillId="16" borderId="10" xfId="0" applyFont="1" applyFill="1" applyBorder="1" applyAlignment="1">
      <alignment horizontal="center"/>
    </xf>
    <xf numFmtId="0" fontId="4" fillId="16" borderId="0" xfId="0" applyFont="1" applyFill="1" applyAlignment="1">
      <alignment shrinkToFit="1"/>
    </xf>
    <xf numFmtId="0" fontId="60" fillId="33" borderId="10" xfId="0" applyFont="1" applyFill="1" applyBorder="1" applyAlignment="1">
      <alignment horizontal="center" vertical="center" wrapText="1"/>
    </xf>
    <xf numFmtId="0" fontId="4" fillId="33" borderId="10" xfId="0" applyFont="1" applyFill="1" applyBorder="1" applyAlignment="1">
      <alignment horizontal="center"/>
    </xf>
    <xf numFmtId="0" fontId="61" fillId="33" borderId="0" xfId="0" applyFont="1" applyFill="1" applyAlignment="1">
      <alignment horizontal="center"/>
    </xf>
    <xf numFmtId="0" fontId="60" fillId="16" borderId="10" xfId="0" applyFont="1" applyFill="1" applyBorder="1" applyAlignment="1">
      <alignment horizontal="center" vertical="center" wrapText="1"/>
    </xf>
    <xf numFmtId="0" fontId="2" fillId="16" borderId="11" xfId="0" applyFont="1" applyFill="1" applyBorder="1" applyAlignment="1">
      <alignment vertical="center" wrapText="1"/>
    </xf>
    <xf numFmtId="0" fontId="2" fillId="16" borderId="12" xfId="0" applyFont="1" applyFill="1" applyBorder="1" applyAlignment="1">
      <alignment vertical="center" wrapText="1"/>
    </xf>
    <xf numFmtId="0" fontId="4" fillId="16" borderId="10" xfId="0" applyFont="1" applyFill="1" applyBorder="1" applyAlignment="1">
      <alignment horizontal="center"/>
    </xf>
    <xf numFmtId="0" fontId="61" fillId="16" borderId="0" xfId="0" applyFont="1" applyFill="1" applyAlignment="1">
      <alignment/>
    </xf>
    <xf numFmtId="0" fontId="2" fillId="4" borderId="11" xfId="0" applyFont="1" applyFill="1" applyBorder="1" applyAlignment="1">
      <alignment vertical="center" wrapText="1"/>
    </xf>
    <xf numFmtId="0" fontId="2" fillId="4" borderId="12" xfId="0" applyFont="1" applyFill="1" applyBorder="1" applyAlignment="1">
      <alignment vertical="center" wrapText="1"/>
    </xf>
    <xf numFmtId="0" fontId="4" fillId="4" borderId="10" xfId="0" applyFont="1" applyFill="1" applyBorder="1" applyAlignment="1">
      <alignment horizontal="center"/>
    </xf>
    <xf numFmtId="0" fontId="61" fillId="4" borderId="0" xfId="0" applyFont="1" applyFill="1" applyAlignment="1">
      <alignment/>
    </xf>
    <xf numFmtId="0" fontId="2" fillId="4" borderId="13" xfId="0" applyFont="1" applyFill="1" applyBorder="1" applyAlignment="1">
      <alignment vertical="center" wrapText="1"/>
    </xf>
    <xf numFmtId="0" fontId="2" fillId="4" borderId="14" xfId="0" applyFont="1" applyFill="1" applyBorder="1" applyAlignment="1">
      <alignment vertical="center" wrapText="1"/>
    </xf>
    <xf numFmtId="0" fontId="61" fillId="0" borderId="10" xfId="0" applyFont="1" applyBorder="1" applyAlignment="1">
      <alignment horizontal="center" vertical="center"/>
    </xf>
    <xf numFmtId="0" fontId="4" fillId="0" borderId="0" xfId="0" applyFont="1" applyAlignment="1">
      <alignment/>
    </xf>
    <xf numFmtId="0" fontId="61" fillId="0" borderId="0" xfId="0" applyFont="1" applyAlignment="1">
      <alignment/>
    </xf>
    <xf numFmtId="0" fontId="61" fillId="4" borderId="10" xfId="0" applyFont="1" applyFill="1" applyBorder="1" applyAlignment="1">
      <alignment horizontal="center" vertical="center"/>
    </xf>
    <xf numFmtId="1" fontId="4" fillId="34" borderId="10" xfId="0" applyNumberFormat="1" applyFont="1" applyFill="1" applyBorder="1" applyAlignment="1">
      <alignment horizontal="center"/>
    </xf>
    <xf numFmtId="0" fontId="61" fillId="34" borderId="0" xfId="0" applyFont="1" applyFill="1" applyAlignment="1">
      <alignment/>
    </xf>
    <xf numFmtId="0" fontId="61" fillId="4" borderId="10" xfId="0" applyFont="1" applyFill="1" applyBorder="1" applyAlignment="1">
      <alignment horizontal="center"/>
    </xf>
    <xf numFmtId="0" fontId="61" fillId="4" borderId="0" xfId="0" applyFont="1" applyFill="1" applyAlignment="1">
      <alignment vertical="top"/>
    </xf>
    <xf numFmtId="0" fontId="61" fillId="2" borderId="0" xfId="0" applyFont="1" applyFill="1" applyAlignment="1">
      <alignment/>
    </xf>
    <xf numFmtId="0" fontId="62" fillId="0" borderId="0" xfId="0" applyFont="1" applyAlignment="1">
      <alignment/>
    </xf>
    <xf numFmtId="1" fontId="3" fillId="34" borderId="10" xfId="0" applyNumberFormat="1" applyFont="1" applyFill="1" applyBorder="1" applyAlignment="1">
      <alignment horizontal="center"/>
    </xf>
    <xf numFmtId="0" fontId="61" fillId="10" borderId="0" xfId="0" applyFont="1" applyFill="1" applyAlignment="1">
      <alignment/>
    </xf>
    <xf numFmtId="0" fontId="60" fillId="16" borderId="11" xfId="0" applyFont="1" applyFill="1" applyBorder="1" applyAlignment="1">
      <alignment horizontal="center" vertical="center" wrapText="1"/>
    </xf>
    <xf numFmtId="0" fontId="4" fillId="16" borderId="10" xfId="0" applyFont="1" applyFill="1" applyBorder="1" applyAlignment="1">
      <alignment horizontal="center" vertical="center"/>
    </xf>
    <xf numFmtId="0" fontId="61" fillId="10" borderId="10" xfId="0" applyFont="1" applyFill="1" applyBorder="1" applyAlignment="1">
      <alignment horizontal="center" vertical="center"/>
    </xf>
    <xf numFmtId="0" fontId="60" fillId="10" borderId="11" xfId="0" applyFont="1" applyFill="1" applyBorder="1" applyAlignment="1">
      <alignment horizontal="center" vertical="center" wrapText="1"/>
    </xf>
    <xf numFmtId="0" fontId="4" fillId="10" borderId="10" xfId="0" applyFont="1" applyFill="1" applyBorder="1" applyAlignment="1">
      <alignment horizontal="center" vertical="center"/>
    </xf>
    <xf numFmtId="0" fontId="4" fillId="4" borderId="10" xfId="0" applyFont="1" applyFill="1" applyBorder="1" applyAlignment="1">
      <alignment horizontal="center" vertical="center"/>
    </xf>
    <xf numFmtId="0" fontId="61" fillId="0" borderId="0" xfId="0" applyFont="1" applyFill="1" applyAlignment="1">
      <alignment/>
    </xf>
    <xf numFmtId="0" fontId="61" fillId="0" borderId="10" xfId="0" applyFont="1" applyFill="1" applyBorder="1" applyAlignment="1">
      <alignment horizontal="center" vertical="center"/>
    </xf>
    <xf numFmtId="0" fontId="61" fillId="4" borderId="15" xfId="0" applyFont="1" applyFill="1" applyBorder="1" applyAlignment="1">
      <alignment horizontal="center" vertical="center"/>
    </xf>
    <xf numFmtId="0" fontId="61" fillId="4" borderId="16" xfId="0" applyFont="1" applyFill="1" applyBorder="1" applyAlignment="1">
      <alignment horizontal="center" vertical="center"/>
    </xf>
    <xf numFmtId="0" fontId="4" fillId="0" borderId="10" xfId="0" applyFont="1" applyBorder="1" applyAlignment="1">
      <alignment horizontal="center" vertical="center"/>
    </xf>
    <xf numFmtId="0" fontId="61" fillId="0" borderId="0" xfId="0" applyFont="1" applyAlignment="1">
      <alignment horizontal="center" vertical="center"/>
    </xf>
    <xf numFmtId="0" fontId="10" fillId="16" borderId="17" xfId="0" applyFont="1" applyFill="1" applyBorder="1" applyAlignment="1">
      <alignment horizontal="center" vertical="center" wrapText="1"/>
    </xf>
    <xf numFmtId="0" fontId="63" fillId="16" borderId="17" xfId="0" applyFont="1" applyFill="1" applyBorder="1" applyAlignment="1">
      <alignment vertical="center" wrapText="1"/>
    </xf>
    <xf numFmtId="0" fontId="2" fillId="16" borderId="16" xfId="0" applyFont="1" applyFill="1" applyBorder="1" applyAlignment="1">
      <alignment vertical="center" wrapText="1"/>
    </xf>
    <xf numFmtId="0" fontId="64" fillId="16" borderId="15" xfId="0" applyFont="1" applyFill="1" applyBorder="1" applyAlignment="1">
      <alignment vertical="center" wrapText="1"/>
    </xf>
    <xf numFmtId="0" fontId="64" fillId="10" borderId="11" xfId="0" applyFont="1" applyFill="1" applyBorder="1" applyAlignment="1">
      <alignment vertical="top" wrapText="1"/>
    </xf>
    <xf numFmtId="0" fontId="65" fillId="4" borderId="11" xfId="0" applyFont="1" applyFill="1" applyBorder="1" applyAlignment="1">
      <alignment vertical="top" wrapText="1"/>
    </xf>
    <xf numFmtId="0" fontId="5" fillId="4" borderId="11" xfId="0" applyFont="1" applyFill="1" applyBorder="1" applyAlignment="1">
      <alignment vertical="top" wrapText="1"/>
    </xf>
    <xf numFmtId="0" fontId="63" fillId="35" borderId="11" xfId="0" applyFont="1" applyFill="1" applyBorder="1" applyAlignment="1">
      <alignment vertical="center" wrapText="1"/>
    </xf>
    <xf numFmtId="0" fontId="66" fillId="16" borderId="17" xfId="0" applyFont="1" applyFill="1" applyBorder="1" applyAlignment="1">
      <alignment horizontal="center" vertical="center"/>
    </xf>
    <xf numFmtId="2" fontId="60" fillId="10" borderId="10" xfId="0" applyNumberFormat="1" applyFont="1" applyFill="1" applyBorder="1" applyAlignment="1">
      <alignment/>
    </xf>
    <xf numFmtId="2" fontId="61" fillId="4" borderId="10" xfId="0" applyNumberFormat="1" applyFont="1" applyFill="1" applyBorder="1" applyAlignment="1">
      <alignment/>
    </xf>
    <xf numFmtId="2" fontId="66" fillId="35" borderId="10" xfId="0" applyNumberFormat="1" applyFont="1" applyFill="1" applyBorder="1" applyAlignment="1">
      <alignment/>
    </xf>
    <xf numFmtId="2" fontId="0" fillId="0" borderId="0" xfId="0" applyNumberFormat="1" applyFont="1" applyFill="1" applyBorder="1" applyAlignment="1">
      <alignment/>
    </xf>
    <xf numFmtId="0" fontId="66" fillId="16" borderId="10" xfId="0" applyFont="1" applyFill="1" applyBorder="1" applyAlignment="1">
      <alignment horizontal="center" vertical="center"/>
    </xf>
    <xf numFmtId="0" fontId="67" fillId="0" borderId="0" xfId="0" applyFont="1" applyAlignment="1">
      <alignment/>
    </xf>
    <xf numFmtId="2" fontId="51" fillId="0" borderId="0" xfId="0" applyNumberFormat="1" applyFont="1" applyFill="1" applyBorder="1" applyAlignment="1">
      <alignment/>
    </xf>
    <xf numFmtId="2" fontId="0" fillId="0" borderId="0" xfId="0" applyNumberFormat="1" applyFill="1" applyBorder="1" applyAlignment="1">
      <alignment/>
    </xf>
    <xf numFmtId="2" fontId="68" fillId="0" borderId="0" xfId="0" applyNumberFormat="1" applyFont="1" applyFill="1" applyBorder="1" applyAlignment="1">
      <alignment/>
    </xf>
    <xf numFmtId="0" fontId="0" fillId="0" borderId="0" xfId="0" applyFill="1" applyBorder="1" applyAlignment="1">
      <alignment/>
    </xf>
    <xf numFmtId="2" fontId="0" fillId="0" borderId="0" xfId="0" applyNumberFormat="1" applyAlignment="1">
      <alignment/>
    </xf>
    <xf numFmtId="0" fontId="11" fillId="16" borderId="10" xfId="0" applyFont="1" applyFill="1" applyBorder="1" applyAlignment="1">
      <alignment horizontal="center" vertical="center" wrapText="1"/>
    </xf>
    <xf numFmtId="0" fontId="69" fillId="16" borderId="10" xfId="0" applyFont="1" applyFill="1" applyBorder="1" applyAlignment="1">
      <alignment horizontal="center" vertical="center" wrapText="1"/>
    </xf>
    <xf numFmtId="0" fontId="11" fillId="16" borderId="10" xfId="0" applyFont="1" applyFill="1" applyBorder="1" applyAlignment="1">
      <alignment horizontal="center" vertical="center" wrapText="1" shrinkToFit="1"/>
    </xf>
    <xf numFmtId="0" fontId="11" fillId="16" borderId="17" xfId="0" applyFont="1" applyFill="1" applyBorder="1" applyAlignment="1">
      <alignment horizontal="center" vertical="center" wrapText="1" shrinkToFit="1"/>
    </xf>
    <xf numFmtId="0" fontId="70" fillId="0" borderId="0" xfId="56" applyFont="1" applyAlignment="1">
      <alignment vertical="center"/>
      <protection/>
    </xf>
    <xf numFmtId="0" fontId="8" fillId="0" borderId="0" xfId="56">
      <alignment/>
      <protection/>
    </xf>
    <xf numFmtId="0" fontId="71" fillId="0" borderId="0" xfId="56" applyFont="1" applyAlignment="1">
      <alignment vertical="center"/>
      <protection/>
    </xf>
    <xf numFmtId="0" fontId="72" fillId="0" borderId="0" xfId="56" applyFont="1" applyAlignment="1">
      <alignment vertical="center"/>
      <protection/>
    </xf>
    <xf numFmtId="0" fontId="73" fillId="0" borderId="0" xfId="56" applyFont="1" applyAlignment="1">
      <alignment vertical="center"/>
      <protection/>
    </xf>
    <xf numFmtId="0" fontId="74" fillId="0" borderId="18" xfId="56" applyFont="1" applyBorder="1" applyAlignment="1">
      <alignment horizontal="center" vertical="center" wrapText="1"/>
      <protection/>
    </xf>
    <xf numFmtId="0" fontId="74" fillId="36" borderId="18" xfId="56" applyFont="1" applyFill="1" applyBorder="1" applyAlignment="1">
      <alignment horizontal="center" vertical="center" wrapText="1"/>
      <protection/>
    </xf>
    <xf numFmtId="0" fontId="74" fillId="0" borderId="18" xfId="56" applyFont="1" applyBorder="1" applyAlignment="1">
      <alignment vertical="center" wrapText="1"/>
      <protection/>
    </xf>
    <xf numFmtId="0" fontId="74" fillId="0" borderId="18" xfId="56" applyFont="1" applyBorder="1" applyAlignment="1">
      <alignment horizontal="right" vertical="center" wrapText="1"/>
      <protection/>
    </xf>
    <xf numFmtId="0" fontId="74" fillId="36" borderId="18" xfId="56" applyFont="1" applyFill="1" applyBorder="1" applyAlignment="1">
      <alignment horizontal="right" vertical="center" wrapText="1"/>
      <protection/>
    </xf>
    <xf numFmtId="0" fontId="74" fillId="36" borderId="18" xfId="56" applyFont="1" applyFill="1" applyBorder="1" applyAlignment="1">
      <alignment vertical="center" wrapText="1"/>
      <protection/>
    </xf>
    <xf numFmtId="0" fontId="75" fillId="0" borderId="0" xfId="56" applyFont="1" applyAlignment="1">
      <alignment vertical="center"/>
      <protection/>
    </xf>
    <xf numFmtId="0" fontId="76" fillId="0" borderId="18" xfId="56" applyFont="1" applyBorder="1" applyAlignment="1">
      <alignment horizontal="right" vertical="center" wrapText="1"/>
      <protection/>
    </xf>
    <xf numFmtId="0" fontId="71" fillId="2" borderId="0" xfId="56" applyFont="1" applyFill="1" applyAlignment="1">
      <alignment vertical="center"/>
      <protection/>
    </xf>
    <xf numFmtId="0" fontId="8" fillId="2" borderId="0" xfId="56" applyFill="1">
      <alignment/>
      <protection/>
    </xf>
    <xf numFmtId="0" fontId="72" fillId="2" borderId="0" xfId="56" applyFont="1" applyFill="1" applyAlignment="1">
      <alignment vertical="center"/>
      <protection/>
    </xf>
    <xf numFmtId="0" fontId="73" fillId="2" borderId="0" xfId="56" applyFont="1" applyFill="1" applyAlignment="1">
      <alignment vertical="center"/>
      <protection/>
    </xf>
    <xf numFmtId="0" fontId="74" fillId="2" borderId="18" xfId="56" applyFont="1" applyFill="1" applyBorder="1" applyAlignment="1">
      <alignment horizontal="center" vertical="center" wrapText="1"/>
      <protection/>
    </xf>
    <xf numFmtId="0" fontId="74" fillId="2" borderId="18" xfId="56" applyFont="1" applyFill="1" applyBorder="1" applyAlignment="1">
      <alignment vertical="center" wrapText="1"/>
      <protection/>
    </xf>
    <xf numFmtId="0" fontId="12" fillId="2" borderId="18" xfId="56" applyFont="1" applyFill="1" applyBorder="1" applyAlignment="1">
      <alignment horizontal="right" vertical="center" wrapText="1"/>
      <protection/>
    </xf>
    <xf numFmtId="0" fontId="75" fillId="2" borderId="0" xfId="56" applyFont="1" applyFill="1" applyAlignment="1">
      <alignment vertical="center"/>
      <protection/>
    </xf>
    <xf numFmtId="0" fontId="8" fillId="2" borderId="0" xfId="56" applyFill="1" applyAlignment="1">
      <alignment/>
      <protection/>
    </xf>
    <xf numFmtId="0" fontId="74" fillId="2" borderId="18" xfId="56" applyFont="1" applyFill="1" applyBorder="1" applyAlignment="1">
      <alignment horizontal="right" vertical="center" wrapText="1"/>
      <protection/>
    </xf>
    <xf numFmtId="0" fontId="8" fillId="0" borderId="0" xfId="56" applyAlignment="1">
      <alignment/>
      <protection/>
    </xf>
    <xf numFmtId="2" fontId="0" fillId="0" borderId="0" xfId="0" applyNumberFormat="1" applyFill="1" applyAlignment="1">
      <alignment/>
    </xf>
    <xf numFmtId="0" fontId="60" fillId="34" borderId="11"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2" fillId="16" borderId="11" xfId="0" applyFont="1" applyFill="1" applyBorder="1" applyAlignment="1">
      <alignment horizontal="left" wrapText="1"/>
    </xf>
    <xf numFmtId="0" fontId="2" fillId="16" borderId="12" xfId="0" applyFont="1" applyFill="1" applyBorder="1" applyAlignment="1">
      <alignment horizontal="left"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4" fillId="4" borderId="11" xfId="0" applyFont="1" applyFill="1" applyBorder="1" applyAlignment="1">
      <alignment horizontal="left" vertical="center" wrapText="1"/>
    </xf>
    <xf numFmtId="0" fontId="64" fillId="4" borderId="12"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4" borderId="11" xfId="0" applyFont="1" applyFill="1" applyBorder="1" applyAlignment="1">
      <alignment horizontal="left" vertical="center" wrapText="1"/>
    </xf>
    <xf numFmtId="0" fontId="65" fillId="4" borderId="12" xfId="0" applyFont="1" applyFill="1" applyBorder="1" applyAlignment="1">
      <alignment horizontal="left"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5" fillId="10" borderId="17" xfId="0" applyFont="1" applyFill="1" applyBorder="1" applyAlignment="1">
      <alignment horizontal="justify" vertical="center" wrapText="1"/>
    </xf>
    <xf numFmtId="0" fontId="65" fillId="10" borderId="10" xfId="0" applyFont="1" applyFill="1" applyBorder="1" applyAlignment="1">
      <alignment horizontal="justify"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xf>
    <xf numFmtId="0" fontId="65" fillId="0" borderId="12" xfId="0" applyFont="1" applyBorder="1" applyAlignment="1">
      <alignment horizontal="left" vertical="center"/>
    </xf>
    <xf numFmtId="0" fontId="65" fillId="0" borderId="10" xfId="0" applyFont="1" applyFill="1" applyBorder="1" applyAlignment="1" quotePrefix="1">
      <alignment horizontal="left" vertical="center" wrapText="1"/>
    </xf>
    <xf numFmtId="0" fontId="65" fillId="0" borderId="10" xfId="0" applyFont="1" applyFill="1" applyBorder="1" applyAlignment="1">
      <alignment horizontal="left" vertical="center" wrapText="1"/>
    </xf>
    <xf numFmtId="0" fontId="65" fillId="0" borderId="11" xfId="0" applyFont="1" applyFill="1" applyBorder="1" applyAlignment="1">
      <alignment horizontal="left" vertical="top" wrapText="1"/>
    </xf>
    <xf numFmtId="0" fontId="65" fillId="0" borderId="12" xfId="0" applyFont="1" applyFill="1" applyBorder="1" applyAlignment="1" quotePrefix="1">
      <alignment horizontal="left" vertical="top" wrapText="1"/>
    </xf>
    <xf numFmtId="0" fontId="65" fillId="0" borderId="11" xfId="0" applyFont="1" applyBorder="1" applyAlignment="1">
      <alignment horizontal="left" vertical="center" wrapText="1"/>
    </xf>
    <xf numFmtId="0" fontId="65" fillId="0" borderId="12" xfId="0" applyFont="1" applyBorder="1" applyAlignment="1">
      <alignment horizontal="left" vertical="center" wrapText="1"/>
    </xf>
    <xf numFmtId="0" fontId="5" fillId="0" borderId="10" xfId="0" applyFont="1" applyBorder="1" applyAlignment="1">
      <alignment horizontal="left" vertical="center" wrapText="1"/>
    </xf>
    <xf numFmtId="0" fontId="65" fillId="4" borderId="10" xfId="0" applyFont="1" applyFill="1" applyBorder="1" applyAlignment="1">
      <alignment horizontal="justify" vertical="center" wrapText="1"/>
    </xf>
    <xf numFmtId="0" fontId="65" fillId="4" borderId="11" xfId="0" applyFont="1" applyFill="1" applyBorder="1" applyAlignment="1">
      <alignment horizontal="left" vertical="center"/>
    </xf>
    <xf numFmtId="0" fontId="65" fillId="4" borderId="12" xfId="0" applyFont="1" applyFill="1" applyBorder="1" applyAlignment="1">
      <alignment horizontal="left" vertical="center"/>
    </xf>
    <xf numFmtId="0" fontId="64" fillId="4" borderId="10" xfId="0" applyFont="1" applyFill="1" applyBorder="1" applyAlignment="1">
      <alignment horizontal="justify"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65" fillId="0" borderId="10" xfId="0" applyFont="1" applyFill="1" applyBorder="1" applyAlignment="1">
      <alignment vertical="center" wrapText="1"/>
    </xf>
    <xf numFmtId="0" fontId="64" fillId="4" borderId="10" xfId="0" applyFont="1" applyFill="1" applyBorder="1" applyAlignment="1">
      <alignment vertical="center" wrapText="1"/>
    </xf>
    <xf numFmtId="0" fontId="65" fillId="4" borderId="11" xfId="0" applyFont="1" applyFill="1" applyBorder="1" applyAlignment="1">
      <alignment horizontal="left" vertical="top" wrapText="1"/>
    </xf>
    <xf numFmtId="0" fontId="65" fillId="4" borderId="12" xfId="0" applyFont="1" applyFill="1" applyBorder="1" applyAlignment="1">
      <alignment horizontal="left" vertical="top" wrapText="1"/>
    </xf>
    <xf numFmtId="0" fontId="64" fillId="16" borderId="10"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3" fillId="16" borderId="20" xfId="0" applyFont="1" applyFill="1" applyBorder="1" applyAlignment="1">
      <alignment horizontal="center" vertical="center"/>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60" fillId="0" borderId="17" xfId="0" applyFont="1" applyBorder="1" applyAlignment="1">
      <alignment horizontal="center" vertical="top" wrapText="1"/>
    </xf>
    <xf numFmtId="0" fontId="60" fillId="0" borderId="16" xfId="0" applyFont="1" applyBorder="1" applyAlignment="1">
      <alignment horizontal="center" vertical="top" wrapText="1"/>
    </xf>
    <xf numFmtId="0" fontId="60" fillId="0" borderId="21" xfId="0" applyFont="1" applyBorder="1" applyAlignment="1">
      <alignment horizontal="center" vertical="top" wrapText="1"/>
    </xf>
    <xf numFmtId="0" fontId="71" fillId="0" borderId="22" xfId="56" applyFont="1" applyBorder="1" applyAlignment="1">
      <alignment vertical="center" wrapText="1"/>
      <protection/>
    </xf>
    <xf numFmtId="0" fontId="71" fillId="0" borderId="23" xfId="56" applyFont="1" applyBorder="1" applyAlignment="1">
      <alignment vertical="center" wrapText="1"/>
      <protection/>
    </xf>
    <xf numFmtId="0" fontId="71" fillId="0" borderId="24" xfId="56" applyFont="1" applyBorder="1" applyAlignment="1">
      <alignment horizontal="center" vertical="center" wrapText="1"/>
      <protection/>
    </xf>
    <xf numFmtId="0" fontId="71" fillId="0" borderId="25" xfId="56" applyFont="1" applyBorder="1" applyAlignment="1">
      <alignment horizontal="center" vertical="center" wrapText="1"/>
      <protection/>
    </xf>
    <xf numFmtId="0" fontId="71" fillId="0" borderId="26" xfId="56" applyFont="1" applyBorder="1" applyAlignment="1">
      <alignment horizontal="center" vertical="center" wrapText="1"/>
      <protection/>
    </xf>
    <xf numFmtId="0" fontId="71" fillId="2" borderId="22" xfId="56" applyFont="1" applyFill="1" applyBorder="1" applyAlignment="1">
      <alignment vertical="center" wrapText="1"/>
      <protection/>
    </xf>
    <xf numFmtId="0" fontId="71" fillId="2" borderId="23" xfId="56" applyFont="1" applyFill="1" applyBorder="1" applyAlignment="1">
      <alignment vertical="center" wrapText="1"/>
      <protection/>
    </xf>
    <xf numFmtId="0" fontId="71" fillId="2" borderId="24" xfId="56" applyFont="1" applyFill="1" applyBorder="1" applyAlignment="1">
      <alignment horizontal="center" vertical="center" wrapText="1"/>
      <protection/>
    </xf>
    <xf numFmtId="0" fontId="71" fillId="2" borderId="25" xfId="56" applyFont="1" applyFill="1" applyBorder="1" applyAlignment="1">
      <alignment horizontal="center" vertical="center" wrapText="1"/>
      <protection/>
    </xf>
    <xf numFmtId="0" fontId="71" fillId="2" borderId="26" xfId="56" applyFont="1" applyFill="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8"/>
  <sheetViews>
    <sheetView tabSelected="1" zoomScale="75" zoomScaleNormal="75" zoomScalePageLayoutView="0" workbookViewId="0" topLeftCell="A1">
      <pane ySplit="1" topLeftCell="A2" activePane="bottomLeft" state="frozen"/>
      <selection pane="topLeft" activeCell="A1" sqref="A1"/>
      <selection pane="bottomLeft" activeCell="C13" sqref="C13"/>
    </sheetView>
  </sheetViews>
  <sheetFormatPr defaultColWidth="9.140625" defaultRowHeight="15"/>
  <cols>
    <col min="1" max="1" width="12.00390625" style="55" customWidth="1"/>
    <col min="2" max="2" width="7.8515625" style="55" hidden="1" customWidth="1"/>
    <col min="3" max="3" width="44.8515625" style="0" customWidth="1"/>
    <col min="4" max="4" width="10.140625" style="0" customWidth="1"/>
    <col min="23" max="23" width="15.00390625" style="0" customWidth="1"/>
  </cols>
  <sheetData>
    <row r="1" spans="1:23" ht="409.5" customHeight="1">
      <c r="A1" s="42" t="s">
        <v>120</v>
      </c>
      <c r="B1" s="43" t="s">
        <v>121</v>
      </c>
      <c r="C1" s="44" t="s">
        <v>122</v>
      </c>
      <c r="D1" s="45" t="s">
        <v>123</v>
      </c>
      <c r="E1" s="46" t="s">
        <v>124</v>
      </c>
      <c r="F1" s="46" t="s">
        <v>125</v>
      </c>
      <c r="G1" s="46" t="s">
        <v>126</v>
      </c>
      <c r="H1" s="45" t="s">
        <v>127</v>
      </c>
      <c r="I1" s="46" t="s">
        <v>128</v>
      </c>
      <c r="J1" s="46" t="s">
        <v>142</v>
      </c>
      <c r="K1" s="45" t="s">
        <v>129</v>
      </c>
      <c r="L1" s="47" t="s">
        <v>130</v>
      </c>
      <c r="M1" s="47" t="s">
        <v>131</v>
      </c>
      <c r="N1" s="47" t="s">
        <v>132</v>
      </c>
      <c r="O1" s="45" t="s">
        <v>133</v>
      </c>
      <c r="P1" s="47" t="s">
        <v>134</v>
      </c>
      <c r="Q1" s="47" t="s">
        <v>135</v>
      </c>
      <c r="R1" s="47" t="s">
        <v>136</v>
      </c>
      <c r="S1" s="45" t="s">
        <v>137</v>
      </c>
      <c r="T1" s="47" t="s">
        <v>138</v>
      </c>
      <c r="U1" s="47" t="s">
        <v>139</v>
      </c>
      <c r="V1" s="47" t="s">
        <v>140</v>
      </c>
      <c r="W1" s="48" t="s">
        <v>141</v>
      </c>
    </row>
    <row r="2" spans="1:26" ht="15">
      <c r="A2" s="49">
        <v>21</v>
      </c>
      <c r="C2" s="41" t="s">
        <v>163</v>
      </c>
      <c r="D2" s="50">
        <v>98</v>
      </c>
      <c r="E2" s="51">
        <v>100</v>
      </c>
      <c r="F2" s="51">
        <v>100</v>
      </c>
      <c r="G2" s="51">
        <v>95</v>
      </c>
      <c r="H2" s="50">
        <v>56</v>
      </c>
      <c r="I2" s="51">
        <v>40</v>
      </c>
      <c r="J2" s="51">
        <v>72</v>
      </c>
      <c r="K2" s="50">
        <v>60.3</v>
      </c>
      <c r="L2" s="51">
        <v>40</v>
      </c>
      <c r="M2" s="51">
        <v>60</v>
      </c>
      <c r="N2" s="51">
        <v>81</v>
      </c>
      <c r="O2" s="50">
        <v>95.8</v>
      </c>
      <c r="P2" s="51">
        <v>95</v>
      </c>
      <c r="Q2" s="51">
        <v>95</v>
      </c>
      <c r="R2" s="51">
        <v>99</v>
      </c>
      <c r="S2" s="50">
        <v>95.4</v>
      </c>
      <c r="T2" s="51">
        <v>97</v>
      </c>
      <c r="U2" s="51">
        <v>94</v>
      </c>
      <c r="V2" s="51">
        <v>95</v>
      </c>
      <c r="W2" s="52">
        <v>81.1</v>
      </c>
      <c r="Y2" s="57"/>
      <c r="Z2" s="57"/>
    </row>
    <row r="3" spans="1:26" ht="15">
      <c r="A3" s="54">
        <v>22</v>
      </c>
      <c r="C3" s="41" t="s">
        <v>162</v>
      </c>
      <c r="D3" s="50">
        <v>96.8</v>
      </c>
      <c r="E3" s="51">
        <v>100</v>
      </c>
      <c r="F3" s="51">
        <v>100</v>
      </c>
      <c r="G3" s="51">
        <v>92</v>
      </c>
      <c r="H3" s="50">
        <v>80</v>
      </c>
      <c r="I3" s="51">
        <v>100</v>
      </c>
      <c r="J3" s="51">
        <v>60</v>
      </c>
      <c r="K3" s="50">
        <v>47.8</v>
      </c>
      <c r="L3" s="51">
        <v>20</v>
      </c>
      <c r="M3" s="51">
        <v>40</v>
      </c>
      <c r="N3" s="51">
        <v>86</v>
      </c>
      <c r="O3" s="50">
        <v>91</v>
      </c>
      <c r="P3" s="51">
        <v>90</v>
      </c>
      <c r="Q3" s="51">
        <v>90</v>
      </c>
      <c r="R3" s="51">
        <v>95</v>
      </c>
      <c r="S3" s="50">
        <v>89.1</v>
      </c>
      <c r="T3" s="51">
        <v>89</v>
      </c>
      <c r="U3" s="51">
        <v>87</v>
      </c>
      <c r="V3" s="51">
        <v>90</v>
      </c>
      <c r="W3" s="52">
        <v>80.94</v>
      </c>
      <c r="Y3" s="56"/>
      <c r="Z3" s="56"/>
    </row>
    <row r="4" spans="1:26" ht="15">
      <c r="A4" s="54">
        <v>25</v>
      </c>
      <c r="C4" s="41" t="s">
        <v>164</v>
      </c>
      <c r="D4" s="50">
        <v>98</v>
      </c>
      <c r="E4" s="51">
        <v>100</v>
      </c>
      <c r="F4" s="51">
        <v>100</v>
      </c>
      <c r="G4" s="51">
        <v>95</v>
      </c>
      <c r="H4" s="50">
        <v>55.5</v>
      </c>
      <c r="I4" s="51">
        <v>40</v>
      </c>
      <c r="J4" s="51">
        <v>71</v>
      </c>
      <c r="K4" s="50">
        <v>63.9</v>
      </c>
      <c r="L4" s="51">
        <v>40</v>
      </c>
      <c r="M4" s="51">
        <v>60</v>
      </c>
      <c r="N4" s="51">
        <v>93</v>
      </c>
      <c r="O4" s="50">
        <v>94.4</v>
      </c>
      <c r="P4" s="51">
        <v>95</v>
      </c>
      <c r="Q4" s="51">
        <v>93</v>
      </c>
      <c r="R4" s="51">
        <v>96</v>
      </c>
      <c r="S4" s="50">
        <v>90.7</v>
      </c>
      <c r="T4" s="51">
        <v>92</v>
      </c>
      <c r="U4" s="51">
        <v>88</v>
      </c>
      <c r="V4" s="51">
        <v>91</v>
      </c>
      <c r="W4" s="52">
        <v>80.5</v>
      </c>
      <c r="Y4" s="53"/>
      <c r="Z4" s="53"/>
    </row>
    <row r="5" spans="4:23" ht="15">
      <c r="D5" s="60"/>
      <c r="E5" s="60"/>
      <c r="F5" s="60"/>
      <c r="G5" s="60"/>
      <c r="H5" s="60"/>
      <c r="I5" s="60"/>
      <c r="J5" s="60"/>
      <c r="K5" s="60"/>
      <c r="L5" s="60"/>
      <c r="M5" s="60"/>
      <c r="N5" s="89"/>
      <c r="O5" s="89"/>
      <c r="P5" s="60"/>
      <c r="Q5" s="60"/>
      <c r="R5" s="60"/>
      <c r="S5" s="60"/>
      <c r="T5" s="60"/>
      <c r="U5" s="60"/>
      <c r="V5" s="60"/>
      <c r="W5" s="60"/>
    </row>
    <row r="6" spans="6:7" ht="15">
      <c r="F6" s="53"/>
      <c r="G6" s="53"/>
    </row>
    <row r="7" spans="6:7" ht="15">
      <c r="F7" s="58"/>
      <c r="G7" s="58"/>
    </row>
    <row r="8" spans="6:7" ht="15">
      <c r="F8" s="59"/>
      <c r="G8" s="5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H106"/>
  <sheetViews>
    <sheetView zoomScale="65" zoomScaleNormal="65" zoomScalePageLayoutView="0" workbookViewId="0" topLeftCell="A1">
      <pane xSplit="3" ySplit="2" topLeftCell="U9" activePane="bottomRight" state="frozen"/>
      <selection pane="topLeft" activeCell="A1" sqref="A1"/>
      <selection pane="topRight" activeCell="D1" sqref="D1"/>
      <selection pane="bottomLeft" activeCell="A4" sqref="A4"/>
      <selection pane="bottomRight" activeCell="X2" sqref="X2:AA15"/>
    </sheetView>
  </sheetViews>
  <sheetFormatPr defaultColWidth="9.140625" defaultRowHeight="15"/>
  <cols>
    <col min="1" max="1" width="7.7109375" style="19" customWidth="1"/>
    <col min="2" max="2" width="80.7109375" style="18" customWidth="1"/>
    <col min="3" max="3" width="9.140625" style="18" customWidth="1"/>
    <col min="4" max="10" width="18.7109375" style="18" customWidth="1"/>
    <col min="11" max="23" width="18.7109375" style="19" customWidth="1"/>
    <col min="24" max="16384" width="9.140625" style="19" customWidth="1"/>
  </cols>
  <sheetData>
    <row r="1" spans="1:23" s="1" customFormat="1" ht="14.25" customHeight="1">
      <c r="A1" s="134" t="s">
        <v>0</v>
      </c>
      <c r="B1" s="135" t="s">
        <v>1</v>
      </c>
      <c r="C1" s="136" t="s">
        <v>2</v>
      </c>
      <c r="D1" s="1">
        <v>1</v>
      </c>
      <c r="E1" s="1">
        <v>2</v>
      </c>
      <c r="F1" s="1">
        <v>3</v>
      </c>
      <c r="G1" s="1">
        <v>4</v>
      </c>
      <c r="H1" s="1">
        <v>5</v>
      </c>
      <c r="I1" s="1">
        <v>6</v>
      </c>
      <c r="J1" s="1">
        <v>7</v>
      </c>
      <c r="K1" s="1">
        <v>8</v>
      </c>
      <c r="L1" s="1">
        <v>9</v>
      </c>
      <c r="M1" s="1">
        <v>10</v>
      </c>
      <c r="N1" s="1">
        <v>11</v>
      </c>
      <c r="O1" s="1">
        <v>12</v>
      </c>
      <c r="P1" s="1">
        <v>13</v>
      </c>
      <c r="Q1" s="1">
        <v>14</v>
      </c>
      <c r="R1" s="1">
        <v>15</v>
      </c>
      <c r="S1" s="1">
        <v>16</v>
      </c>
      <c r="T1" s="1">
        <v>17</v>
      </c>
      <c r="U1" s="1">
        <v>24</v>
      </c>
      <c r="V1" s="1">
        <v>25</v>
      </c>
      <c r="W1" s="1">
        <v>26</v>
      </c>
    </row>
    <row r="2" spans="1:23" s="2" customFormat="1" ht="111" customHeight="1">
      <c r="A2" s="134"/>
      <c r="B2" s="135"/>
      <c r="C2" s="137"/>
      <c r="D2" s="61" t="s">
        <v>143</v>
      </c>
      <c r="E2" s="61" t="s">
        <v>144</v>
      </c>
      <c r="F2" s="61" t="s">
        <v>145</v>
      </c>
      <c r="G2" s="62" t="s">
        <v>146</v>
      </c>
      <c r="H2" s="62" t="s">
        <v>147</v>
      </c>
      <c r="I2" s="62" t="s">
        <v>148</v>
      </c>
      <c r="J2" s="62" t="s">
        <v>149</v>
      </c>
      <c r="K2" s="62" t="s">
        <v>150</v>
      </c>
      <c r="L2" s="62" t="s">
        <v>151</v>
      </c>
      <c r="M2" s="63" t="s">
        <v>152</v>
      </c>
      <c r="N2" s="63" t="s">
        <v>153</v>
      </c>
      <c r="O2" s="63" t="s">
        <v>154</v>
      </c>
      <c r="P2" s="63" t="s">
        <v>155</v>
      </c>
      <c r="Q2" s="63" t="s">
        <v>156</v>
      </c>
      <c r="R2" s="63" t="s">
        <v>157</v>
      </c>
      <c r="S2" s="63" t="s">
        <v>158</v>
      </c>
      <c r="T2" s="63" t="s">
        <v>159</v>
      </c>
      <c r="U2" s="64" t="s">
        <v>162</v>
      </c>
      <c r="V2" s="64" t="s">
        <v>163</v>
      </c>
      <c r="W2" s="64" t="s">
        <v>164</v>
      </c>
    </row>
    <row r="3" spans="1:23" s="5" customFormat="1" ht="31.5" customHeight="1">
      <c r="A3" s="3" t="s">
        <v>3</v>
      </c>
      <c r="B3" s="138" t="s">
        <v>4</v>
      </c>
      <c r="C3" s="139"/>
      <c r="D3" s="4" t="s">
        <v>5</v>
      </c>
      <c r="E3" s="4" t="s">
        <v>5</v>
      </c>
      <c r="F3" s="4" t="s">
        <v>5</v>
      </c>
      <c r="G3" s="4" t="s">
        <v>5</v>
      </c>
      <c r="H3" s="4" t="s">
        <v>5</v>
      </c>
      <c r="I3" s="4" t="s">
        <v>5</v>
      </c>
      <c r="J3" s="4" t="s">
        <v>5</v>
      </c>
      <c r="K3" s="4" t="s">
        <v>5</v>
      </c>
      <c r="L3" s="4" t="s">
        <v>5</v>
      </c>
      <c r="M3" s="4" t="s">
        <v>5</v>
      </c>
      <c r="N3" s="4" t="s">
        <v>5</v>
      </c>
      <c r="O3" s="4" t="s">
        <v>5</v>
      </c>
      <c r="P3" s="4" t="s">
        <v>5</v>
      </c>
      <c r="Q3" s="4" t="s">
        <v>5</v>
      </c>
      <c r="R3" s="4" t="s">
        <v>5</v>
      </c>
      <c r="S3" s="4" t="s">
        <v>5</v>
      </c>
      <c r="T3" s="4" t="s">
        <v>5</v>
      </c>
      <c r="U3" s="4" t="s">
        <v>5</v>
      </c>
      <c r="V3" s="4" t="s">
        <v>5</v>
      </c>
      <c r="W3" s="4" t="s">
        <v>5</v>
      </c>
    </row>
    <row r="4" spans="1:23" s="10" customFormat="1" ht="47.25" customHeight="1">
      <c r="A4" s="6" t="s">
        <v>6</v>
      </c>
      <c r="B4" s="7" t="s">
        <v>7</v>
      </c>
      <c r="C4" s="8"/>
      <c r="D4" s="9" t="s">
        <v>5</v>
      </c>
      <c r="E4" s="9" t="s">
        <v>5</v>
      </c>
      <c r="F4" s="9" t="s">
        <v>5</v>
      </c>
      <c r="G4" s="9" t="s">
        <v>5</v>
      </c>
      <c r="H4" s="9" t="s">
        <v>5</v>
      </c>
      <c r="I4" s="9" t="s">
        <v>5</v>
      </c>
      <c r="J4" s="9" t="s">
        <v>5</v>
      </c>
      <c r="K4" s="9" t="s">
        <v>5</v>
      </c>
      <c r="L4" s="9" t="s">
        <v>5</v>
      </c>
      <c r="M4" s="9" t="s">
        <v>5</v>
      </c>
      <c r="N4" s="9" t="s">
        <v>5</v>
      </c>
      <c r="O4" s="9" t="s">
        <v>5</v>
      </c>
      <c r="P4" s="9" t="s">
        <v>5</v>
      </c>
      <c r="Q4" s="9" t="s">
        <v>5</v>
      </c>
      <c r="R4" s="9" t="s">
        <v>5</v>
      </c>
      <c r="S4" s="9" t="s">
        <v>5</v>
      </c>
      <c r="T4" s="9" t="s">
        <v>5</v>
      </c>
      <c r="U4" s="9" t="s">
        <v>5</v>
      </c>
      <c r="V4" s="9" t="s">
        <v>5</v>
      </c>
      <c r="W4" s="9" t="s">
        <v>5</v>
      </c>
    </row>
    <row r="5" spans="1:23" s="14" customFormat="1" ht="31.5" customHeight="1">
      <c r="A5" s="140" t="s">
        <v>8</v>
      </c>
      <c r="B5" s="11" t="s">
        <v>9</v>
      </c>
      <c r="C5" s="12"/>
      <c r="D5" s="13" t="s">
        <v>5</v>
      </c>
      <c r="E5" s="13" t="s">
        <v>5</v>
      </c>
      <c r="F5" s="13" t="s">
        <v>5</v>
      </c>
      <c r="G5" s="13" t="s">
        <v>5</v>
      </c>
      <c r="H5" s="13" t="s">
        <v>5</v>
      </c>
      <c r="I5" s="13" t="s">
        <v>5</v>
      </c>
      <c r="J5" s="13" t="s">
        <v>5</v>
      </c>
      <c r="K5" s="13" t="s">
        <v>5</v>
      </c>
      <c r="L5" s="13" t="s">
        <v>5</v>
      </c>
      <c r="M5" s="13" t="s">
        <v>5</v>
      </c>
      <c r="N5" s="13" t="s">
        <v>5</v>
      </c>
      <c r="O5" s="13" t="s">
        <v>5</v>
      </c>
      <c r="P5" s="13" t="s">
        <v>5</v>
      </c>
      <c r="Q5" s="13" t="s">
        <v>5</v>
      </c>
      <c r="R5" s="13" t="s">
        <v>5</v>
      </c>
      <c r="S5" s="13" t="s">
        <v>5</v>
      </c>
      <c r="T5" s="13" t="s">
        <v>5</v>
      </c>
      <c r="U5" s="13" t="s">
        <v>5</v>
      </c>
      <c r="V5" s="13" t="s">
        <v>5</v>
      </c>
      <c r="W5" s="13" t="s">
        <v>5</v>
      </c>
    </row>
    <row r="6" spans="1:23" s="14" customFormat="1" ht="15.75">
      <c r="A6" s="141"/>
      <c r="B6" s="15" t="s">
        <v>118</v>
      </c>
      <c r="C6" s="16"/>
      <c r="D6" s="13" t="s">
        <v>5</v>
      </c>
      <c r="E6" s="13" t="s">
        <v>5</v>
      </c>
      <c r="F6" s="13" t="s">
        <v>5</v>
      </c>
      <c r="G6" s="13" t="s">
        <v>5</v>
      </c>
      <c r="H6" s="13" t="s">
        <v>5</v>
      </c>
      <c r="I6" s="13" t="s">
        <v>5</v>
      </c>
      <c r="J6" s="13" t="s">
        <v>5</v>
      </c>
      <c r="K6" s="13" t="s">
        <v>5</v>
      </c>
      <c r="L6" s="13" t="s">
        <v>5</v>
      </c>
      <c r="M6" s="13" t="s">
        <v>5</v>
      </c>
      <c r="N6" s="13" t="s">
        <v>5</v>
      </c>
      <c r="O6" s="13" t="s">
        <v>5</v>
      </c>
      <c r="P6" s="13" t="s">
        <v>5</v>
      </c>
      <c r="Q6" s="13" t="s">
        <v>5</v>
      </c>
      <c r="R6" s="13" t="s">
        <v>5</v>
      </c>
      <c r="S6" s="13" t="s">
        <v>5</v>
      </c>
      <c r="T6" s="13" t="s">
        <v>5</v>
      </c>
      <c r="U6" s="13" t="s">
        <v>5</v>
      </c>
      <c r="V6" s="13" t="s">
        <v>5</v>
      </c>
      <c r="W6" s="13" t="s">
        <v>5</v>
      </c>
    </row>
    <row r="7" spans="1:23" ht="19.5" customHeight="1">
      <c r="A7" s="142"/>
      <c r="B7" s="102" t="s">
        <v>97</v>
      </c>
      <c r="C7" s="103"/>
      <c r="D7" s="17">
        <v>1</v>
      </c>
      <c r="E7" s="17">
        <v>1</v>
      </c>
      <c r="F7" s="17">
        <v>1</v>
      </c>
      <c r="G7" s="17">
        <v>1</v>
      </c>
      <c r="H7" s="39">
        <v>1</v>
      </c>
      <c r="I7" s="39">
        <v>1</v>
      </c>
      <c r="J7" s="39">
        <v>1</v>
      </c>
      <c r="K7" s="17">
        <v>1</v>
      </c>
      <c r="L7" s="17">
        <v>1</v>
      </c>
      <c r="M7" s="17">
        <v>1</v>
      </c>
      <c r="N7" s="17">
        <v>1</v>
      </c>
      <c r="O7" s="17">
        <v>1</v>
      </c>
      <c r="P7" s="17">
        <v>1</v>
      </c>
      <c r="Q7" s="17">
        <v>1</v>
      </c>
      <c r="R7" s="17">
        <v>1</v>
      </c>
      <c r="S7" s="17">
        <v>1</v>
      </c>
      <c r="T7" s="36">
        <v>1</v>
      </c>
      <c r="U7" s="17">
        <v>1</v>
      </c>
      <c r="V7" s="17">
        <v>1</v>
      </c>
      <c r="W7" s="17">
        <v>1</v>
      </c>
    </row>
    <row r="8" spans="1:23" ht="19.5" customHeight="1">
      <c r="A8" s="142"/>
      <c r="B8" s="102" t="s">
        <v>98</v>
      </c>
      <c r="C8" s="103"/>
      <c r="D8" s="17">
        <v>1</v>
      </c>
      <c r="E8" s="17">
        <v>1</v>
      </c>
      <c r="F8" s="17">
        <v>1</v>
      </c>
      <c r="G8" s="17">
        <v>1</v>
      </c>
      <c r="H8" s="39">
        <v>1</v>
      </c>
      <c r="I8" s="39">
        <v>1</v>
      </c>
      <c r="J8" s="39">
        <v>1</v>
      </c>
      <c r="K8" s="17">
        <v>1</v>
      </c>
      <c r="L8" s="17">
        <v>1</v>
      </c>
      <c r="M8" s="17">
        <v>1</v>
      </c>
      <c r="N8" s="17">
        <v>1</v>
      </c>
      <c r="O8" s="17">
        <v>1</v>
      </c>
      <c r="P8" s="17">
        <v>1</v>
      </c>
      <c r="Q8" s="17">
        <v>1</v>
      </c>
      <c r="R8" s="17">
        <v>1</v>
      </c>
      <c r="S8" s="17">
        <v>1</v>
      </c>
      <c r="T8" s="36">
        <v>1</v>
      </c>
      <c r="U8" s="17">
        <v>1</v>
      </c>
      <c r="V8" s="17">
        <v>1</v>
      </c>
      <c r="W8" s="17">
        <v>1</v>
      </c>
    </row>
    <row r="9" spans="1:23" ht="19.5" customHeight="1">
      <c r="A9" s="142"/>
      <c r="B9" s="102" t="s">
        <v>99</v>
      </c>
      <c r="C9" s="103"/>
      <c r="D9" s="17">
        <v>1</v>
      </c>
      <c r="E9" s="17">
        <v>1</v>
      </c>
      <c r="F9" s="17">
        <v>1</v>
      </c>
      <c r="G9" s="17">
        <v>1</v>
      </c>
      <c r="H9" s="39">
        <v>1</v>
      </c>
      <c r="I9" s="39">
        <v>1</v>
      </c>
      <c r="J9" s="39">
        <v>1</v>
      </c>
      <c r="K9" s="17">
        <v>1</v>
      </c>
      <c r="L9" s="17">
        <v>1</v>
      </c>
      <c r="M9" s="17">
        <v>1</v>
      </c>
      <c r="N9" s="17">
        <v>1</v>
      </c>
      <c r="O9" s="17">
        <v>1</v>
      </c>
      <c r="P9" s="17">
        <v>1</v>
      </c>
      <c r="Q9" s="17">
        <v>1</v>
      </c>
      <c r="R9" s="17">
        <v>1</v>
      </c>
      <c r="S9" s="17">
        <v>1</v>
      </c>
      <c r="T9" s="36">
        <v>1</v>
      </c>
      <c r="U9" s="17">
        <v>1</v>
      </c>
      <c r="V9" s="17">
        <v>1</v>
      </c>
      <c r="W9" s="17">
        <v>1</v>
      </c>
    </row>
    <row r="10" spans="1:23" s="14" customFormat="1" ht="19.5" customHeight="1">
      <c r="A10" s="142"/>
      <c r="B10" s="128" t="s">
        <v>100</v>
      </c>
      <c r="C10" s="129"/>
      <c r="D10" s="20" t="s">
        <v>5</v>
      </c>
      <c r="E10" s="20" t="s">
        <v>5</v>
      </c>
      <c r="F10" s="20" t="s">
        <v>5</v>
      </c>
      <c r="G10" s="20" t="s">
        <v>5</v>
      </c>
      <c r="H10" s="38" t="s">
        <v>5</v>
      </c>
      <c r="I10" s="38" t="s">
        <v>5</v>
      </c>
      <c r="J10" s="38" t="s">
        <v>5</v>
      </c>
      <c r="K10" s="38" t="s">
        <v>5</v>
      </c>
      <c r="L10" s="20" t="s">
        <v>5</v>
      </c>
      <c r="M10" s="20" t="s">
        <v>5</v>
      </c>
      <c r="N10" s="20" t="s">
        <v>5</v>
      </c>
      <c r="O10" s="20" t="s">
        <v>5</v>
      </c>
      <c r="P10" s="20" t="s">
        <v>5</v>
      </c>
      <c r="Q10" s="20" t="s">
        <v>5</v>
      </c>
      <c r="R10" s="20" t="s">
        <v>5</v>
      </c>
      <c r="S10" s="20" t="s">
        <v>5</v>
      </c>
      <c r="T10" s="20" t="s">
        <v>5</v>
      </c>
      <c r="U10" s="20" t="s">
        <v>5</v>
      </c>
      <c r="V10" s="20" t="s">
        <v>5</v>
      </c>
      <c r="W10" s="20" t="s">
        <v>5</v>
      </c>
    </row>
    <row r="11" spans="1:23" ht="93.75" customHeight="1">
      <c r="A11" s="142"/>
      <c r="B11" s="102" t="s">
        <v>101</v>
      </c>
      <c r="C11" s="103"/>
      <c r="D11" s="17">
        <v>1</v>
      </c>
      <c r="E11" s="17">
        <v>1</v>
      </c>
      <c r="F11" s="17">
        <v>1</v>
      </c>
      <c r="G11" s="17">
        <v>1</v>
      </c>
      <c r="H11" s="39">
        <v>1</v>
      </c>
      <c r="I11" s="39">
        <v>1</v>
      </c>
      <c r="J11" s="39">
        <v>1</v>
      </c>
      <c r="K11" s="17">
        <v>1</v>
      </c>
      <c r="L11" s="17">
        <v>1</v>
      </c>
      <c r="M11" s="17">
        <v>1</v>
      </c>
      <c r="N11" s="17">
        <v>1</v>
      </c>
      <c r="O11" s="17">
        <v>1</v>
      </c>
      <c r="P11" s="17">
        <v>1</v>
      </c>
      <c r="Q11" s="17">
        <v>1</v>
      </c>
      <c r="R11" s="17">
        <v>1</v>
      </c>
      <c r="S11" s="17">
        <v>1</v>
      </c>
      <c r="T11" s="17">
        <v>1</v>
      </c>
      <c r="U11" s="17">
        <v>1</v>
      </c>
      <c r="V11" s="17">
        <v>1</v>
      </c>
      <c r="W11" s="17">
        <v>1</v>
      </c>
    </row>
    <row r="12" spans="1:23" s="14" customFormat="1" ht="19.5" customHeight="1">
      <c r="A12" s="142"/>
      <c r="B12" s="128" t="s">
        <v>102</v>
      </c>
      <c r="C12" s="129"/>
      <c r="D12" s="20" t="s">
        <v>5</v>
      </c>
      <c r="E12" s="20" t="s">
        <v>5</v>
      </c>
      <c r="F12" s="20" t="s">
        <v>5</v>
      </c>
      <c r="G12" s="20" t="s">
        <v>5</v>
      </c>
      <c r="H12" s="37" t="s">
        <v>5</v>
      </c>
      <c r="I12" s="37" t="s">
        <v>5</v>
      </c>
      <c r="J12" s="37" t="s">
        <v>5</v>
      </c>
      <c r="K12" s="37" t="s">
        <v>5</v>
      </c>
      <c r="L12" s="37" t="s">
        <v>5</v>
      </c>
      <c r="M12" s="37" t="s">
        <v>5</v>
      </c>
      <c r="N12" s="37" t="s">
        <v>5</v>
      </c>
      <c r="O12" s="37" t="s">
        <v>5</v>
      </c>
      <c r="P12" s="37" t="s">
        <v>5</v>
      </c>
      <c r="Q12" s="37" t="s">
        <v>5</v>
      </c>
      <c r="R12" s="37" t="s">
        <v>5</v>
      </c>
      <c r="S12" s="37" t="s">
        <v>5</v>
      </c>
      <c r="T12" s="37" t="s">
        <v>5</v>
      </c>
      <c r="U12" s="37" t="s">
        <v>5</v>
      </c>
      <c r="V12" s="37" t="s">
        <v>5</v>
      </c>
      <c r="W12" s="37" t="s">
        <v>5</v>
      </c>
    </row>
    <row r="13" spans="1:23" ht="19.5" customHeight="1">
      <c r="A13" s="142"/>
      <c r="B13" s="102" t="s">
        <v>103</v>
      </c>
      <c r="C13" s="103"/>
      <c r="D13" s="17">
        <v>1</v>
      </c>
      <c r="E13" s="17">
        <v>1</v>
      </c>
      <c r="F13" s="17">
        <v>1</v>
      </c>
      <c r="G13" s="17">
        <v>1</v>
      </c>
      <c r="H13" s="39">
        <v>1</v>
      </c>
      <c r="I13" s="39">
        <v>1</v>
      </c>
      <c r="J13" s="39">
        <v>1</v>
      </c>
      <c r="K13" s="17">
        <v>1</v>
      </c>
      <c r="L13" s="17">
        <v>1</v>
      </c>
      <c r="M13" s="17">
        <v>1</v>
      </c>
      <c r="N13" s="17">
        <v>1</v>
      </c>
      <c r="O13" s="17">
        <v>1</v>
      </c>
      <c r="P13" s="17">
        <v>1</v>
      </c>
      <c r="Q13" s="17">
        <v>1</v>
      </c>
      <c r="R13" s="17">
        <v>1</v>
      </c>
      <c r="S13" s="17">
        <v>1</v>
      </c>
      <c r="T13" s="17">
        <v>1</v>
      </c>
      <c r="U13" s="17">
        <v>1</v>
      </c>
      <c r="V13" s="17">
        <v>1</v>
      </c>
      <c r="W13" s="17">
        <v>1</v>
      </c>
    </row>
    <row r="14" spans="1:23" ht="19.5" customHeight="1">
      <c r="A14" s="142"/>
      <c r="B14" s="102" t="s">
        <v>104</v>
      </c>
      <c r="C14" s="103"/>
      <c r="D14" s="17" t="s">
        <v>10</v>
      </c>
      <c r="E14" s="17" t="s">
        <v>10</v>
      </c>
      <c r="F14" s="17" t="s">
        <v>10</v>
      </c>
      <c r="G14" s="17" t="s">
        <v>10</v>
      </c>
      <c r="H14" s="17" t="s">
        <v>10</v>
      </c>
      <c r="I14" s="17" t="s">
        <v>10</v>
      </c>
      <c r="J14" s="17" t="s">
        <v>10</v>
      </c>
      <c r="K14" s="17" t="s">
        <v>10</v>
      </c>
      <c r="L14" s="17" t="s">
        <v>10</v>
      </c>
      <c r="M14" s="17" t="s">
        <v>10</v>
      </c>
      <c r="N14" s="17" t="s">
        <v>10</v>
      </c>
      <c r="O14" s="17" t="s">
        <v>10</v>
      </c>
      <c r="P14" s="17" t="s">
        <v>10</v>
      </c>
      <c r="Q14" s="17" t="s">
        <v>10</v>
      </c>
      <c r="R14" s="17" t="s">
        <v>10</v>
      </c>
      <c r="S14" s="17" t="s">
        <v>10</v>
      </c>
      <c r="T14" s="17" t="s">
        <v>10</v>
      </c>
      <c r="U14" s="17">
        <v>1</v>
      </c>
      <c r="V14" s="17">
        <v>1</v>
      </c>
      <c r="W14" s="17">
        <v>1</v>
      </c>
    </row>
    <row r="15" spans="1:23" ht="131.25" customHeight="1">
      <c r="A15" s="142"/>
      <c r="B15" s="102" t="s">
        <v>105</v>
      </c>
      <c r="C15" s="103"/>
      <c r="D15" s="17">
        <v>1</v>
      </c>
      <c r="E15" s="17">
        <v>1</v>
      </c>
      <c r="F15" s="17">
        <v>1</v>
      </c>
      <c r="G15" s="17">
        <v>1</v>
      </c>
      <c r="H15" s="39">
        <v>1</v>
      </c>
      <c r="I15" s="39">
        <v>1</v>
      </c>
      <c r="J15" s="39">
        <v>1</v>
      </c>
      <c r="K15" s="17">
        <v>1</v>
      </c>
      <c r="L15" s="17">
        <v>1</v>
      </c>
      <c r="M15" s="17">
        <v>1</v>
      </c>
      <c r="N15" s="17">
        <v>1</v>
      </c>
      <c r="O15" s="17">
        <v>1</v>
      </c>
      <c r="P15" s="17">
        <v>1</v>
      </c>
      <c r="Q15" s="17">
        <v>1</v>
      </c>
      <c r="R15" s="17">
        <v>1</v>
      </c>
      <c r="S15" s="17">
        <v>1</v>
      </c>
      <c r="T15" s="17">
        <v>1</v>
      </c>
      <c r="U15" s="17">
        <v>1</v>
      </c>
      <c r="V15" s="17">
        <v>1</v>
      </c>
      <c r="W15" s="17">
        <v>1</v>
      </c>
    </row>
    <row r="16" spans="1:23" ht="52.5" customHeight="1">
      <c r="A16" s="141"/>
      <c r="B16" s="130" t="s">
        <v>106</v>
      </c>
      <c r="C16" s="130"/>
      <c r="D16" s="36">
        <v>1</v>
      </c>
      <c r="E16" s="36">
        <v>1</v>
      </c>
      <c r="F16" s="36">
        <v>1</v>
      </c>
      <c r="G16" s="36" t="s">
        <v>10</v>
      </c>
      <c r="H16" s="39">
        <v>1</v>
      </c>
      <c r="I16" s="39">
        <v>1</v>
      </c>
      <c r="J16" s="39" t="s">
        <v>10</v>
      </c>
      <c r="K16" s="17" t="s">
        <v>10</v>
      </c>
      <c r="L16" s="17">
        <v>1</v>
      </c>
      <c r="M16" s="17" t="s">
        <v>10</v>
      </c>
      <c r="N16" s="17" t="s">
        <v>10</v>
      </c>
      <c r="O16" s="17">
        <v>1</v>
      </c>
      <c r="P16" s="17">
        <v>1</v>
      </c>
      <c r="Q16" s="17">
        <v>1</v>
      </c>
      <c r="R16" s="17">
        <v>1</v>
      </c>
      <c r="S16" s="17">
        <v>1</v>
      </c>
      <c r="T16" s="17">
        <v>1</v>
      </c>
      <c r="U16" s="17">
        <v>1</v>
      </c>
      <c r="V16" s="17">
        <v>1</v>
      </c>
      <c r="W16" s="17">
        <v>1</v>
      </c>
    </row>
    <row r="17" spans="1:23" s="14" customFormat="1" ht="21" customHeight="1">
      <c r="A17" s="142"/>
      <c r="B17" s="104" t="s">
        <v>107</v>
      </c>
      <c r="C17" s="105"/>
      <c r="D17" s="20" t="s">
        <v>5</v>
      </c>
      <c r="E17" s="20" t="s">
        <v>5</v>
      </c>
      <c r="F17" s="20" t="s">
        <v>5</v>
      </c>
      <c r="G17" s="20" t="s">
        <v>5</v>
      </c>
      <c r="H17" s="20" t="s">
        <v>5</v>
      </c>
      <c r="I17" s="20" t="s">
        <v>5</v>
      </c>
      <c r="J17" s="20" t="s">
        <v>5</v>
      </c>
      <c r="K17" s="20" t="s">
        <v>5</v>
      </c>
      <c r="L17" s="20" t="s">
        <v>5</v>
      </c>
      <c r="M17" s="20" t="s">
        <v>5</v>
      </c>
      <c r="N17" s="20" t="s">
        <v>5</v>
      </c>
      <c r="O17" s="20" t="s">
        <v>5</v>
      </c>
      <c r="P17" s="20" t="s">
        <v>5</v>
      </c>
      <c r="Q17" s="20" t="s">
        <v>5</v>
      </c>
      <c r="R17" s="37" t="s">
        <v>5</v>
      </c>
      <c r="S17" s="37" t="s">
        <v>5</v>
      </c>
      <c r="T17" s="37" t="s">
        <v>5</v>
      </c>
      <c r="U17" s="37" t="s">
        <v>5</v>
      </c>
      <c r="V17" s="37" t="s">
        <v>5</v>
      </c>
      <c r="W17" s="37" t="s">
        <v>5</v>
      </c>
    </row>
    <row r="18" spans="1:23" ht="36" customHeight="1">
      <c r="A18" s="142"/>
      <c r="B18" s="106" t="s">
        <v>108</v>
      </c>
      <c r="C18" s="107"/>
      <c r="D18" s="36" t="s">
        <v>10</v>
      </c>
      <c r="E18" s="36" t="s">
        <v>10</v>
      </c>
      <c r="F18" s="36" t="s">
        <v>10</v>
      </c>
      <c r="G18" s="36" t="s">
        <v>10</v>
      </c>
      <c r="H18" s="39" t="s">
        <v>10</v>
      </c>
      <c r="I18" s="39" t="s">
        <v>10</v>
      </c>
      <c r="J18" s="39" t="s">
        <v>10</v>
      </c>
      <c r="K18" s="17" t="s">
        <v>10</v>
      </c>
      <c r="L18" s="17" t="s">
        <v>10</v>
      </c>
      <c r="M18" s="17" t="s">
        <v>10</v>
      </c>
      <c r="N18" s="17" t="s">
        <v>10</v>
      </c>
      <c r="O18" s="17" t="s">
        <v>10</v>
      </c>
      <c r="P18" s="17" t="s">
        <v>10</v>
      </c>
      <c r="Q18" s="17" t="s">
        <v>10</v>
      </c>
      <c r="R18" s="17" t="s">
        <v>10</v>
      </c>
      <c r="S18" s="17" t="s">
        <v>10</v>
      </c>
      <c r="T18" s="17" t="s">
        <v>10</v>
      </c>
      <c r="U18" s="17">
        <v>1</v>
      </c>
      <c r="V18" s="17">
        <v>1</v>
      </c>
      <c r="W18" s="17">
        <v>1</v>
      </c>
    </row>
    <row r="19" spans="1:23" ht="33" customHeight="1">
      <c r="A19" s="142"/>
      <c r="B19" s="106" t="s">
        <v>109</v>
      </c>
      <c r="C19" s="107"/>
      <c r="D19" s="36">
        <v>1</v>
      </c>
      <c r="E19" s="36">
        <v>1</v>
      </c>
      <c r="F19" s="36">
        <v>1</v>
      </c>
      <c r="G19" s="36">
        <v>1</v>
      </c>
      <c r="H19" s="39">
        <v>1</v>
      </c>
      <c r="I19" s="39">
        <v>1</v>
      </c>
      <c r="J19" s="39">
        <v>1</v>
      </c>
      <c r="K19" s="17">
        <v>1</v>
      </c>
      <c r="L19" s="17">
        <v>1</v>
      </c>
      <c r="M19" s="17">
        <v>1</v>
      </c>
      <c r="N19" s="17">
        <v>1</v>
      </c>
      <c r="O19" s="17">
        <v>1</v>
      </c>
      <c r="P19" s="17">
        <v>1</v>
      </c>
      <c r="Q19" s="17">
        <v>1</v>
      </c>
      <c r="R19" s="17">
        <v>1</v>
      </c>
      <c r="S19" s="17">
        <v>1</v>
      </c>
      <c r="T19" s="17">
        <v>1</v>
      </c>
      <c r="U19" s="17">
        <v>1</v>
      </c>
      <c r="V19" s="17">
        <v>1</v>
      </c>
      <c r="W19" s="17">
        <v>1</v>
      </c>
    </row>
    <row r="20" spans="1:23" ht="38.25" customHeight="1">
      <c r="A20" s="142"/>
      <c r="B20" s="106" t="s">
        <v>110</v>
      </c>
      <c r="C20" s="107"/>
      <c r="D20" s="36">
        <v>1</v>
      </c>
      <c r="E20" s="36">
        <v>1</v>
      </c>
      <c r="F20" s="36">
        <v>1</v>
      </c>
      <c r="G20" s="36">
        <v>1</v>
      </c>
      <c r="H20" s="39">
        <v>1</v>
      </c>
      <c r="I20" s="39">
        <v>1</v>
      </c>
      <c r="J20" s="39">
        <v>1</v>
      </c>
      <c r="K20" s="17">
        <v>1</v>
      </c>
      <c r="L20" s="17">
        <v>1</v>
      </c>
      <c r="M20" s="17">
        <v>1</v>
      </c>
      <c r="N20" s="17">
        <v>1</v>
      </c>
      <c r="O20" s="17">
        <v>1</v>
      </c>
      <c r="P20" s="17">
        <v>1</v>
      </c>
      <c r="Q20" s="17">
        <v>1</v>
      </c>
      <c r="R20" s="17">
        <v>1</v>
      </c>
      <c r="S20" s="17">
        <v>1</v>
      </c>
      <c r="T20" s="17">
        <v>1</v>
      </c>
      <c r="U20" s="17">
        <v>1</v>
      </c>
      <c r="V20" s="17">
        <v>1</v>
      </c>
      <c r="W20" s="17">
        <v>1</v>
      </c>
    </row>
    <row r="21" spans="1:23" s="14" customFormat="1" ht="32.25" customHeight="1">
      <c r="A21" s="142"/>
      <c r="B21" s="108" t="s">
        <v>111</v>
      </c>
      <c r="C21" s="109"/>
      <c r="D21" s="20" t="s">
        <v>5</v>
      </c>
      <c r="E21" s="20" t="s">
        <v>5</v>
      </c>
      <c r="F21" s="20" t="s">
        <v>5</v>
      </c>
      <c r="G21" s="20" t="s">
        <v>5</v>
      </c>
      <c r="H21" s="20" t="s">
        <v>5</v>
      </c>
      <c r="I21" s="20" t="s">
        <v>5</v>
      </c>
      <c r="J21" s="20" t="s">
        <v>5</v>
      </c>
      <c r="K21" s="20" t="s">
        <v>5</v>
      </c>
      <c r="L21" s="20" t="s">
        <v>5</v>
      </c>
      <c r="M21" s="20" t="s">
        <v>5</v>
      </c>
      <c r="N21" s="20" t="s">
        <v>5</v>
      </c>
      <c r="O21" s="20" t="s">
        <v>5</v>
      </c>
      <c r="P21" s="20" t="s">
        <v>5</v>
      </c>
      <c r="Q21" s="20" t="s">
        <v>5</v>
      </c>
      <c r="R21" s="20" t="s">
        <v>5</v>
      </c>
      <c r="S21" s="20" t="s">
        <v>5</v>
      </c>
      <c r="T21" s="20" t="s">
        <v>5</v>
      </c>
      <c r="U21" s="20" t="s">
        <v>5</v>
      </c>
      <c r="V21" s="20" t="s">
        <v>5</v>
      </c>
      <c r="W21" s="20" t="s">
        <v>5</v>
      </c>
    </row>
    <row r="22" spans="1:23" s="14" customFormat="1" ht="134.25" customHeight="1">
      <c r="A22" s="142"/>
      <c r="B22" s="108" t="s">
        <v>112</v>
      </c>
      <c r="C22" s="109"/>
      <c r="D22" s="20" t="s">
        <v>5</v>
      </c>
      <c r="E22" s="20" t="s">
        <v>5</v>
      </c>
      <c r="F22" s="20" t="s">
        <v>5</v>
      </c>
      <c r="G22" s="20" t="s">
        <v>5</v>
      </c>
      <c r="H22" s="20" t="s">
        <v>5</v>
      </c>
      <c r="I22" s="20" t="s">
        <v>5</v>
      </c>
      <c r="J22" s="20" t="s">
        <v>5</v>
      </c>
      <c r="K22" s="20" t="s">
        <v>5</v>
      </c>
      <c r="L22" s="20" t="s">
        <v>5</v>
      </c>
      <c r="M22" s="20" t="s">
        <v>5</v>
      </c>
      <c r="N22" s="20" t="s">
        <v>5</v>
      </c>
      <c r="O22" s="20" t="s">
        <v>5</v>
      </c>
      <c r="P22" s="20" t="s">
        <v>5</v>
      </c>
      <c r="Q22" s="20" t="s">
        <v>5</v>
      </c>
      <c r="R22" s="20" t="s">
        <v>5</v>
      </c>
      <c r="S22" s="20" t="s">
        <v>5</v>
      </c>
      <c r="T22" s="20" t="s">
        <v>5</v>
      </c>
      <c r="U22" s="20" t="s">
        <v>5</v>
      </c>
      <c r="V22" s="20" t="s">
        <v>5</v>
      </c>
      <c r="W22" s="20" t="s">
        <v>5</v>
      </c>
    </row>
    <row r="23" spans="1:23" s="14" customFormat="1" ht="21" customHeight="1">
      <c r="A23" s="142"/>
      <c r="B23" s="104" t="s">
        <v>113</v>
      </c>
      <c r="C23" s="105"/>
      <c r="D23" s="20" t="s">
        <v>5</v>
      </c>
      <c r="E23" s="20" t="s">
        <v>5</v>
      </c>
      <c r="F23" s="20" t="s">
        <v>5</v>
      </c>
      <c r="G23" s="20" t="s">
        <v>5</v>
      </c>
      <c r="H23" s="20" t="s">
        <v>5</v>
      </c>
      <c r="I23" s="20" t="s">
        <v>5</v>
      </c>
      <c r="J23" s="20" t="s">
        <v>5</v>
      </c>
      <c r="K23" s="20" t="s">
        <v>5</v>
      </c>
      <c r="L23" s="20" t="s">
        <v>5</v>
      </c>
      <c r="M23" s="20" t="s">
        <v>5</v>
      </c>
      <c r="N23" s="20" t="s">
        <v>5</v>
      </c>
      <c r="O23" s="20" t="s">
        <v>5</v>
      </c>
      <c r="P23" s="20" t="s">
        <v>5</v>
      </c>
      <c r="Q23" s="20" t="s">
        <v>5</v>
      </c>
      <c r="R23" s="20" t="s">
        <v>5</v>
      </c>
      <c r="S23" s="20" t="s">
        <v>5</v>
      </c>
      <c r="T23" s="20" t="s">
        <v>5</v>
      </c>
      <c r="U23" s="20" t="s">
        <v>5</v>
      </c>
      <c r="V23" s="20" t="s">
        <v>5</v>
      </c>
      <c r="W23" s="20" t="s">
        <v>5</v>
      </c>
    </row>
    <row r="24" spans="1:23" ht="82.5" customHeight="1">
      <c r="A24" s="142"/>
      <c r="B24" s="106" t="s">
        <v>114</v>
      </c>
      <c r="C24" s="107"/>
      <c r="D24" s="36">
        <v>1</v>
      </c>
      <c r="E24" s="36">
        <v>1</v>
      </c>
      <c r="F24" s="36">
        <v>1</v>
      </c>
      <c r="G24" s="36">
        <v>1</v>
      </c>
      <c r="H24" s="39">
        <v>1</v>
      </c>
      <c r="I24" s="39">
        <v>1</v>
      </c>
      <c r="J24" s="39">
        <v>1</v>
      </c>
      <c r="K24" s="17">
        <v>1</v>
      </c>
      <c r="L24" s="17">
        <v>1</v>
      </c>
      <c r="M24" s="17">
        <v>1</v>
      </c>
      <c r="N24" s="17">
        <v>1</v>
      </c>
      <c r="O24" s="17">
        <v>1</v>
      </c>
      <c r="P24" s="17">
        <v>1</v>
      </c>
      <c r="Q24" s="17">
        <v>1</v>
      </c>
      <c r="R24" s="17">
        <v>1</v>
      </c>
      <c r="S24" s="17">
        <v>1</v>
      </c>
      <c r="T24" s="17">
        <v>1</v>
      </c>
      <c r="U24" s="17">
        <v>1</v>
      </c>
      <c r="V24" s="17">
        <v>1</v>
      </c>
      <c r="W24" s="17">
        <v>1</v>
      </c>
    </row>
    <row r="25" spans="1:23" s="14" customFormat="1" ht="24.75" customHeight="1">
      <c r="A25" s="142"/>
      <c r="B25" s="104" t="s">
        <v>119</v>
      </c>
      <c r="C25" s="105"/>
      <c r="D25" s="20" t="s">
        <v>5</v>
      </c>
      <c r="E25" s="20" t="s">
        <v>5</v>
      </c>
      <c r="F25" s="20" t="s">
        <v>5</v>
      </c>
      <c r="G25" s="20" t="s">
        <v>5</v>
      </c>
      <c r="H25" s="20" t="s">
        <v>5</v>
      </c>
      <c r="I25" s="20" t="s">
        <v>5</v>
      </c>
      <c r="J25" s="20" t="s">
        <v>5</v>
      </c>
      <c r="K25" s="20" t="s">
        <v>5</v>
      </c>
      <c r="L25" s="20" t="s">
        <v>5</v>
      </c>
      <c r="M25" s="20" t="s">
        <v>5</v>
      </c>
      <c r="N25" s="20" t="s">
        <v>5</v>
      </c>
      <c r="O25" s="20" t="s">
        <v>5</v>
      </c>
      <c r="P25" s="20" t="s">
        <v>5</v>
      </c>
      <c r="Q25" s="20" t="s">
        <v>5</v>
      </c>
      <c r="R25" s="20" t="s">
        <v>5</v>
      </c>
      <c r="S25" s="20" t="s">
        <v>5</v>
      </c>
      <c r="T25" s="20" t="s">
        <v>5</v>
      </c>
      <c r="U25" s="20" t="s">
        <v>5</v>
      </c>
      <c r="V25" s="20" t="s">
        <v>5</v>
      </c>
      <c r="W25" s="20" t="s">
        <v>5</v>
      </c>
    </row>
    <row r="26" spans="1:23" ht="38.25" customHeight="1">
      <c r="A26" s="142"/>
      <c r="B26" s="106" t="s">
        <v>115</v>
      </c>
      <c r="C26" s="107"/>
      <c r="D26" s="36">
        <v>1</v>
      </c>
      <c r="E26" s="36">
        <v>1</v>
      </c>
      <c r="F26" s="36">
        <v>1</v>
      </c>
      <c r="G26" s="36" t="s">
        <v>10</v>
      </c>
      <c r="H26" s="39">
        <v>1</v>
      </c>
      <c r="I26" s="39">
        <v>1</v>
      </c>
      <c r="J26" s="39">
        <v>1</v>
      </c>
      <c r="K26" s="17">
        <v>1</v>
      </c>
      <c r="L26" s="17">
        <v>1</v>
      </c>
      <c r="M26" s="17">
        <v>1</v>
      </c>
      <c r="N26" s="17">
        <v>1</v>
      </c>
      <c r="O26" s="17">
        <v>1</v>
      </c>
      <c r="P26" s="17">
        <v>1</v>
      </c>
      <c r="Q26" s="17">
        <v>1</v>
      </c>
      <c r="R26" s="17">
        <v>1</v>
      </c>
      <c r="S26" s="17">
        <v>1</v>
      </c>
      <c r="T26" s="17">
        <v>1</v>
      </c>
      <c r="U26" s="17">
        <v>1</v>
      </c>
      <c r="V26" s="17">
        <v>1</v>
      </c>
      <c r="W26" s="17">
        <v>1</v>
      </c>
    </row>
    <row r="27" spans="1:23" s="14" customFormat="1" ht="21" customHeight="1">
      <c r="A27" s="142"/>
      <c r="B27" s="104" t="s">
        <v>116</v>
      </c>
      <c r="C27" s="105"/>
      <c r="D27" s="20" t="s">
        <v>5</v>
      </c>
      <c r="E27" s="20" t="s">
        <v>5</v>
      </c>
      <c r="F27" s="20" t="s">
        <v>5</v>
      </c>
      <c r="G27" s="20" t="s">
        <v>5</v>
      </c>
      <c r="H27" s="20" t="s">
        <v>5</v>
      </c>
      <c r="I27" s="20" t="s">
        <v>5</v>
      </c>
      <c r="J27" s="20" t="s">
        <v>5</v>
      </c>
      <c r="K27" s="20" t="s">
        <v>5</v>
      </c>
      <c r="L27" s="20" t="s">
        <v>5</v>
      </c>
      <c r="M27" s="20" t="s">
        <v>5</v>
      </c>
      <c r="N27" s="20" t="s">
        <v>5</v>
      </c>
      <c r="O27" s="20" t="s">
        <v>5</v>
      </c>
      <c r="P27" s="20" t="s">
        <v>5</v>
      </c>
      <c r="Q27" s="20" t="s">
        <v>5</v>
      </c>
      <c r="R27" s="20" t="s">
        <v>5</v>
      </c>
      <c r="S27" s="20" t="s">
        <v>5</v>
      </c>
      <c r="T27" s="20" t="s">
        <v>5</v>
      </c>
      <c r="U27" s="20" t="s">
        <v>5</v>
      </c>
      <c r="V27" s="20" t="s">
        <v>5</v>
      </c>
      <c r="W27" s="20" t="s">
        <v>5</v>
      </c>
    </row>
    <row r="28" spans="1:23" ht="38.25" customHeight="1">
      <c r="A28" s="142"/>
      <c r="B28" s="106" t="s">
        <v>117</v>
      </c>
      <c r="C28" s="107"/>
      <c r="D28" s="36">
        <v>1</v>
      </c>
      <c r="E28" s="36">
        <v>1</v>
      </c>
      <c r="F28" s="36">
        <v>1</v>
      </c>
      <c r="G28" s="36" t="s">
        <v>10</v>
      </c>
      <c r="H28" s="39">
        <v>1</v>
      </c>
      <c r="I28" s="39">
        <v>1</v>
      </c>
      <c r="J28" s="39" t="s">
        <v>10</v>
      </c>
      <c r="K28" s="17" t="s">
        <v>10</v>
      </c>
      <c r="L28" s="17">
        <v>1</v>
      </c>
      <c r="M28" s="17" t="s">
        <v>10</v>
      </c>
      <c r="N28" s="17" t="s">
        <v>10</v>
      </c>
      <c r="O28" s="17">
        <v>1</v>
      </c>
      <c r="P28" s="17">
        <v>1</v>
      </c>
      <c r="Q28" s="17">
        <v>1</v>
      </c>
      <c r="R28" s="17">
        <v>1</v>
      </c>
      <c r="S28" s="17">
        <v>1</v>
      </c>
      <c r="T28" s="17">
        <v>1</v>
      </c>
      <c r="U28" s="17">
        <v>1</v>
      </c>
      <c r="V28" s="17">
        <v>1</v>
      </c>
      <c r="W28" s="17">
        <v>1</v>
      </c>
    </row>
    <row r="29" spans="1:23" s="22" customFormat="1" ht="27.75" customHeight="1">
      <c r="A29" s="90" t="s">
        <v>11</v>
      </c>
      <c r="B29" s="91"/>
      <c r="C29" s="92"/>
      <c r="D29" s="21">
        <f>ROUND((SUM(D7:D9,D11,D13,D15:D16,D19:D20,D24,D26,D28)/12*100),0)</f>
        <v>100</v>
      </c>
      <c r="E29" s="21">
        <f>ROUND((SUM(E7:E9,E11,E13,E15:E16,E19:E20,E24,E26,E28)/12*100),0)</f>
        <v>100</v>
      </c>
      <c r="F29" s="21">
        <f>ROUND((SUM(F7:F9,F11,F13,F15:F16,F19:F20,F24,F26,F28)/12*100),0)</f>
        <v>100</v>
      </c>
      <c r="G29" s="21">
        <f>ROUND((SUM(G7:G9,G11,G13,G15,G19:G20,G24,)/9*100),0)</f>
        <v>100</v>
      </c>
      <c r="H29" s="21">
        <f>ROUND((SUM(H7:H9,H11,H13,H15:H16,H19:H20,H24,H26,H28)/12*100),0)</f>
        <v>100</v>
      </c>
      <c r="I29" s="21">
        <f>ROUND((SUM(I7:I9,I11,I13,I15:I16,I19:I20,I24,I26,I28)/12*100),0)</f>
        <v>100</v>
      </c>
      <c r="J29" s="21">
        <f>ROUND((SUM(J7:J9,J11,J13,J15,J19:J20,J24,J26)/10*100),0)</f>
        <v>100</v>
      </c>
      <c r="K29" s="21">
        <f>ROUND((SUM(K7:K9,K11,K13,K15,K19:K20,K24,K26)/10*100),0)</f>
        <v>100</v>
      </c>
      <c r="L29" s="21">
        <f>ROUND((SUM(L7:L9,L11,L13,L15:L16,L19:L20,L24,L26,L28)/12*100),0)</f>
        <v>100</v>
      </c>
      <c r="M29" s="21">
        <f>ROUND((SUM(M7:M9,M11,M13,M15,M19:M20,M24,M26)/10*100),0)</f>
        <v>100</v>
      </c>
      <c r="N29" s="21">
        <f>ROUND((SUM(N7:N9,N11,N13,N15,N19:N20,N24,N26)/10*100),0)</f>
        <v>100</v>
      </c>
      <c r="O29" s="21">
        <f aca="true" t="shared" si="0" ref="O29:T29">ROUND((SUM(O7:O9,O11,O13,O15:O16,O19:O20,O24,O26,O28)/12*100),0)</f>
        <v>100</v>
      </c>
      <c r="P29" s="21">
        <f t="shared" si="0"/>
        <v>100</v>
      </c>
      <c r="Q29" s="21">
        <f t="shared" si="0"/>
        <v>100</v>
      </c>
      <c r="R29" s="21">
        <f t="shared" si="0"/>
        <v>100</v>
      </c>
      <c r="S29" s="21">
        <f t="shared" si="0"/>
        <v>100</v>
      </c>
      <c r="T29" s="21">
        <f t="shared" si="0"/>
        <v>100</v>
      </c>
      <c r="U29" s="21">
        <f>ROUND((SUM(U7:U9,U11,U13:U16,U18:U20,U24,U26,U28)/14*100),0)</f>
        <v>100</v>
      </c>
      <c r="V29" s="21">
        <f>ROUND((SUM(V7:V9,V11,V13:V16,V18:V20,V24,V26,V28)/14*100),0)</f>
        <v>100</v>
      </c>
      <c r="W29" s="21">
        <f>ROUND((SUM(W7:W9,W11,W13:W16,W18:W20,W24,W26,W28)/14*100),0)</f>
        <v>100</v>
      </c>
    </row>
    <row r="30" spans="1:23" s="14" customFormat="1" ht="31.5" customHeight="1">
      <c r="A30" s="110" t="s">
        <v>12</v>
      </c>
      <c r="B30" s="131" t="s">
        <v>13</v>
      </c>
      <c r="C30" s="131"/>
      <c r="D30" s="23" t="s">
        <v>5</v>
      </c>
      <c r="E30" s="23" t="s">
        <v>5</v>
      </c>
      <c r="F30" s="23" t="s">
        <v>5</v>
      </c>
      <c r="G30" s="23" t="s">
        <v>5</v>
      </c>
      <c r="H30" s="23" t="s">
        <v>5</v>
      </c>
      <c r="I30" s="23" t="s">
        <v>5</v>
      </c>
      <c r="J30" s="23" t="s">
        <v>5</v>
      </c>
      <c r="K30" s="23" t="s">
        <v>5</v>
      </c>
      <c r="L30" s="23" t="s">
        <v>5</v>
      </c>
      <c r="M30" s="23" t="s">
        <v>5</v>
      </c>
      <c r="N30" s="23" t="s">
        <v>5</v>
      </c>
      <c r="O30" s="23" t="s">
        <v>5</v>
      </c>
      <c r="P30" s="23" t="s">
        <v>5</v>
      </c>
      <c r="Q30" s="23" t="s">
        <v>5</v>
      </c>
      <c r="R30" s="23" t="s">
        <v>5</v>
      </c>
      <c r="S30" s="23" t="s">
        <v>5</v>
      </c>
      <c r="T30" s="23" t="s">
        <v>5</v>
      </c>
      <c r="U30" s="23" t="s">
        <v>5</v>
      </c>
      <c r="V30" s="23" t="s">
        <v>5</v>
      </c>
      <c r="W30" s="23" t="s">
        <v>5</v>
      </c>
    </row>
    <row r="31" spans="1:23" s="14" customFormat="1" ht="15.75">
      <c r="A31" s="110"/>
      <c r="B31" s="131" t="s">
        <v>14</v>
      </c>
      <c r="C31" s="131"/>
      <c r="D31" s="23" t="s">
        <v>5</v>
      </c>
      <c r="E31" s="23" t="s">
        <v>5</v>
      </c>
      <c r="F31" s="23" t="s">
        <v>5</v>
      </c>
      <c r="G31" s="23" t="s">
        <v>5</v>
      </c>
      <c r="H31" s="23" t="s">
        <v>5</v>
      </c>
      <c r="I31" s="23" t="s">
        <v>5</v>
      </c>
      <c r="J31" s="23" t="s">
        <v>5</v>
      </c>
      <c r="K31" s="23" t="s">
        <v>5</v>
      </c>
      <c r="L31" s="23" t="s">
        <v>5</v>
      </c>
      <c r="M31" s="23" t="s">
        <v>5</v>
      </c>
      <c r="N31" s="23" t="s">
        <v>5</v>
      </c>
      <c r="O31" s="23" t="s">
        <v>5</v>
      </c>
      <c r="P31" s="23" t="s">
        <v>5</v>
      </c>
      <c r="Q31" s="23" t="s">
        <v>5</v>
      </c>
      <c r="R31" s="23" t="s">
        <v>5</v>
      </c>
      <c r="S31" s="23" t="s">
        <v>5</v>
      </c>
      <c r="T31" s="23" t="s">
        <v>5</v>
      </c>
      <c r="U31" s="23" t="s">
        <v>5</v>
      </c>
      <c r="V31" s="23" t="s">
        <v>5</v>
      </c>
      <c r="W31" s="23" t="s">
        <v>5</v>
      </c>
    </row>
    <row r="32" spans="1:23" ht="21" customHeight="1">
      <c r="A32" s="110"/>
      <c r="B32" s="115" t="s">
        <v>15</v>
      </c>
      <c r="C32" s="116"/>
      <c r="D32" s="36">
        <v>1</v>
      </c>
      <c r="E32" s="36">
        <v>1</v>
      </c>
      <c r="F32" s="36">
        <v>1</v>
      </c>
      <c r="G32" s="36">
        <v>1</v>
      </c>
      <c r="H32" s="36">
        <v>1</v>
      </c>
      <c r="I32" s="36">
        <v>1</v>
      </c>
      <c r="J32" s="36">
        <v>1</v>
      </c>
      <c r="K32" s="36">
        <v>1</v>
      </c>
      <c r="L32" s="36">
        <v>1</v>
      </c>
      <c r="M32" s="36">
        <v>1</v>
      </c>
      <c r="N32" s="36">
        <v>1</v>
      </c>
      <c r="O32" s="36">
        <v>1</v>
      </c>
      <c r="P32" s="36">
        <v>1</v>
      </c>
      <c r="Q32" s="36">
        <v>1</v>
      </c>
      <c r="R32" s="36">
        <v>1</v>
      </c>
      <c r="S32" s="36">
        <v>1</v>
      </c>
      <c r="T32" s="36">
        <v>1</v>
      </c>
      <c r="U32" s="36">
        <v>1</v>
      </c>
      <c r="V32" s="36">
        <v>1</v>
      </c>
      <c r="W32" s="36">
        <v>1</v>
      </c>
    </row>
    <row r="33" spans="1:23" ht="23.25" customHeight="1">
      <c r="A33" s="110"/>
      <c r="B33" s="121" t="s">
        <v>16</v>
      </c>
      <c r="C33" s="122"/>
      <c r="D33" s="17">
        <v>1</v>
      </c>
      <c r="E33" s="17">
        <v>1</v>
      </c>
      <c r="F33" s="17">
        <v>1</v>
      </c>
      <c r="G33" s="17">
        <v>1</v>
      </c>
      <c r="H33" s="17">
        <v>1</v>
      </c>
      <c r="I33" s="17">
        <v>1</v>
      </c>
      <c r="J33" s="17">
        <v>1</v>
      </c>
      <c r="K33" s="36">
        <v>1</v>
      </c>
      <c r="L33" s="17">
        <v>1</v>
      </c>
      <c r="M33" s="17">
        <v>1</v>
      </c>
      <c r="N33" s="17">
        <v>1</v>
      </c>
      <c r="O33" s="17">
        <v>1</v>
      </c>
      <c r="P33" s="17">
        <v>1</v>
      </c>
      <c r="Q33" s="17">
        <v>1</v>
      </c>
      <c r="R33" s="17">
        <v>1</v>
      </c>
      <c r="S33" s="17">
        <v>1</v>
      </c>
      <c r="T33" s="17">
        <v>1</v>
      </c>
      <c r="U33" s="36">
        <v>1</v>
      </c>
      <c r="V33" s="17">
        <v>1</v>
      </c>
      <c r="W33" s="17">
        <v>1</v>
      </c>
    </row>
    <row r="34" spans="1:23" ht="20.25" customHeight="1">
      <c r="A34" s="110"/>
      <c r="B34" s="121" t="s">
        <v>17</v>
      </c>
      <c r="C34" s="122"/>
      <c r="D34" s="17">
        <v>1</v>
      </c>
      <c r="E34" s="17">
        <v>1</v>
      </c>
      <c r="F34" s="17">
        <v>1</v>
      </c>
      <c r="G34" s="17">
        <v>1</v>
      </c>
      <c r="H34" s="17">
        <v>1</v>
      </c>
      <c r="I34" s="17">
        <v>1</v>
      </c>
      <c r="J34" s="17">
        <v>1</v>
      </c>
      <c r="K34" s="36">
        <v>1</v>
      </c>
      <c r="L34" s="17">
        <v>1</v>
      </c>
      <c r="M34" s="17">
        <v>1</v>
      </c>
      <c r="N34" s="17">
        <v>1</v>
      </c>
      <c r="O34" s="17">
        <v>1</v>
      </c>
      <c r="P34" s="17">
        <v>1</v>
      </c>
      <c r="Q34" s="17">
        <v>1</v>
      </c>
      <c r="R34" s="17">
        <v>1</v>
      </c>
      <c r="S34" s="17">
        <v>1</v>
      </c>
      <c r="T34" s="17">
        <v>1</v>
      </c>
      <c r="U34" s="36">
        <v>1</v>
      </c>
      <c r="V34" s="17">
        <v>1</v>
      </c>
      <c r="W34" s="17">
        <v>1</v>
      </c>
    </row>
    <row r="35" spans="1:23" ht="19.5" customHeight="1">
      <c r="A35" s="110"/>
      <c r="B35" s="121" t="s">
        <v>18</v>
      </c>
      <c r="C35" s="122"/>
      <c r="D35" s="17">
        <v>1</v>
      </c>
      <c r="E35" s="36">
        <v>1</v>
      </c>
      <c r="F35" s="17">
        <v>1</v>
      </c>
      <c r="G35" s="17">
        <v>1</v>
      </c>
      <c r="H35" s="17">
        <v>1</v>
      </c>
      <c r="I35" s="17">
        <v>1</v>
      </c>
      <c r="J35" s="17">
        <v>1</v>
      </c>
      <c r="K35" s="36">
        <v>1</v>
      </c>
      <c r="L35" s="17">
        <v>1</v>
      </c>
      <c r="M35" s="17">
        <v>1</v>
      </c>
      <c r="N35" s="17">
        <v>1</v>
      </c>
      <c r="O35" s="17">
        <v>1</v>
      </c>
      <c r="P35" s="17">
        <v>1</v>
      </c>
      <c r="Q35" s="17">
        <v>1</v>
      </c>
      <c r="R35" s="17">
        <v>1</v>
      </c>
      <c r="S35" s="17">
        <v>1</v>
      </c>
      <c r="T35" s="17">
        <v>1</v>
      </c>
      <c r="U35" s="36">
        <v>1</v>
      </c>
      <c r="V35" s="17">
        <v>1</v>
      </c>
      <c r="W35" s="17">
        <v>1</v>
      </c>
    </row>
    <row r="36" spans="1:23" ht="19.5" customHeight="1">
      <c r="A36" s="110"/>
      <c r="B36" s="121" t="s">
        <v>19</v>
      </c>
      <c r="C36" s="122"/>
      <c r="D36" s="17">
        <v>1</v>
      </c>
      <c r="E36" s="36">
        <v>1</v>
      </c>
      <c r="F36" s="17">
        <v>1</v>
      </c>
      <c r="G36" s="17">
        <v>1</v>
      </c>
      <c r="H36" s="17">
        <v>1</v>
      </c>
      <c r="I36" s="17">
        <v>1</v>
      </c>
      <c r="J36" s="17">
        <v>1</v>
      </c>
      <c r="K36" s="36">
        <v>1</v>
      </c>
      <c r="L36" s="17">
        <v>1</v>
      </c>
      <c r="M36" s="17">
        <v>1</v>
      </c>
      <c r="N36" s="17">
        <v>1</v>
      </c>
      <c r="O36" s="17">
        <v>1</v>
      </c>
      <c r="P36" s="17">
        <v>1</v>
      </c>
      <c r="Q36" s="17">
        <v>1</v>
      </c>
      <c r="R36" s="17">
        <v>1</v>
      </c>
      <c r="S36" s="17">
        <v>1</v>
      </c>
      <c r="T36" s="17">
        <v>1</v>
      </c>
      <c r="U36" s="36">
        <v>1</v>
      </c>
      <c r="V36" s="17">
        <v>1</v>
      </c>
      <c r="W36" s="17">
        <v>1</v>
      </c>
    </row>
    <row r="37" spans="1:23" ht="24.75" customHeight="1">
      <c r="A37" s="110"/>
      <c r="B37" s="121" t="s">
        <v>20</v>
      </c>
      <c r="C37" s="122"/>
      <c r="D37" s="36">
        <v>1</v>
      </c>
      <c r="E37" s="17">
        <v>1</v>
      </c>
      <c r="F37" s="17">
        <v>1</v>
      </c>
      <c r="G37" s="17">
        <v>1</v>
      </c>
      <c r="H37" s="17">
        <v>1</v>
      </c>
      <c r="I37" s="17">
        <v>1</v>
      </c>
      <c r="J37" s="17">
        <v>1</v>
      </c>
      <c r="K37" s="36">
        <v>1</v>
      </c>
      <c r="L37" s="17">
        <v>1</v>
      </c>
      <c r="M37" s="17">
        <v>1</v>
      </c>
      <c r="N37" s="17">
        <v>1</v>
      </c>
      <c r="O37" s="17">
        <v>1</v>
      </c>
      <c r="P37" s="17">
        <v>1</v>
      </c>
      <c r="Q37" s="17">
        <v>1</v>
      </c>
      <c r="R37" s="17">
        <v>1</v>
      </c>
      <c r="S37" s="17">
        <v>1</v>
      </c>
      <c r="T37" s="17">
        <v>1</v>
      </c>
      <c r="U37" s="36">
        <v>1</v>
      </c>
      <c r="V37" s="17">
        <v>1</v>
      </c>
      <c r="W37" s="17">
        <v>1</v>
      </c>
    </row>
    <row r="38" spans="1:23" ht="50.25" customHeight="1">
      <c r="A38" s="110"/>
      <c r="B38" s="121" t="s">
        <v>21</v>
      </c>
      <c r="C38" s="122"/>
      <c r="D38" s="17">
        <v>1</v>
      </c>
      <c r="E38" s="17">
        <v>1</v>
      </c>
      <c r="F38" s="17">
        <v>1</v>
      </c>
      <c r="G38" s="17">
        <v>1</v>
      </c>
      <c r="H38" s="17">
        <v>1</v>
      </c>
      <c r="I38" s="17">
        <v>1</v>
      </c>
      <c r="J38" s="17">
        <v>1</v>
      </c>
      <c r="K38" s="36">
        <v>1</v>
      </c>
      <c r="L38" s="17">
        <v>1</v>
      </c>
      <c r="M38" s="17">
        <v>1</v>
      </c>
      <c r="N38" s="17">
        <v>1</v>
      </c>
      <c r="O38" s="17">
        <v>1</v>
      </c>
      <c r="P38" s="17">
        <v>1</v>
      </c>
      <c r="Q38" s="17">
        <v>1</v>
      </c>
      <c r="R38" s="17">
        <v>1</v>
      </c>
      <c r="S38" s="17">
        <v>1</v>
      </c>
      <c r="T38" s="17">
        <v>1</v>
      </c>
      <c r="U38" s="36">
        <v>1</v>
      </c>
      <c r="V38" s="17">
        <v>1</v>
      </c>
      <c r="W38" s="17">
        <v>1</v>
      </c>
    </row>
    <row r="39" spans="1:23" ht="62.25" customHeight="1">
      <c r="A39" s="110"/>
      <c r="B39" s="121" t="s">
        <v>22</v>
      </c>
      <c r="C39" s="122"/>
      <c r="D39" s="17">
        <v>1</v>
      </c>
      <c r="E39" s="17">
        <v>1</v>
      </c>
      <c r="F39" s="36">
        <v>1</v>
      </c>
      <c r="G39" s="17">
        <v>1</v>
      </c>
      <c r="H39" s="17">
        <v>1</v>
      </c>
      <c r="I39" s="17">
        <v>1</v>
      </c>
      <c r="J39" s="36">
        <v>1</v>
      </c>
      <c r="K39" s="36">
        <v>1</v>
      </c>
      <c r="L39" s="17">
        <v>1</v>
      </c>
      <c r="M39" s="17">
        <v>1</v>
      </c>
      <c r="N39" s="17">
        <v>1</v>
      </c>
      <c r="O39" s="17">
        <v>1</v>
      </c>
      <c r="P39" s="17">
        <v>1</v>
      </c>
      <c r="Q39" s="17">
        <v>1</v>
      </c>
      <c r="R39" s="17">
        <v>1</v>
      </c>
      <c r="S39" s="17">
        <v>1</v>
      </c>
      <c r="T39" s="17">
        <v>0</v>
      </c>
      <c r="U39" s="36">
        <v>1</v>
      </c>
      <c r="V39" s="36">
        <v>1</v>
      </c>
      <c r="W39" s="17">
        <v>1</v>
      </c>
    </row>
    <row r="40" spans="1:23" ht="15.75">
      <c r="A40" s="110"/>
      <c r="B40" s="121" t="s">
        <v>23</v>
      </c>
      <c r="C40" s="122"/>
      <c r="D40" s="17">
        <v>1</v>
      </c>
      <c r="E40" s="17">
        <v>1</v>
      </c>
      <c r="F40" s="17">
        <v>1</v>
      </c>
      <c r="G40" s="17">
        <v>1</v>
      </c>
      <c r="H40" s="17">
        <v>1</v>
      </c>
      <c r="I40" s="17">
        <v>1</v>
      </c>
      <c r="J40" s="17">
        <v>1</v>
      </c>
      <c r="K40" s="36">
        <v>1</v>
      </c>
      <c r="L40" s="17">
        <v>1</v>
      </c>
      <c r="M40" s="17">
        <v>1</v>
      </c>
      <c r="N40" s="17">
        <v>1</v>
      </c>
      <c r="O40" s="17">
        <v>1</v>
      </c>
      <c r="P40" s="17">
        <v>1</v>
      </c>
      <c r="Q40" s="17">
        <v>1</v>
      </c>
      <c r="R40" s="17">
        <v>1</v>
      </c>
      <c r="S40" s="17">
        <v>1</v>
      </c>
      <c r="T40" s="17">
        <v>1</v>
      </c>
      <c r="U40" s="17">
        <v>1</v>
      </c>
      <c r="V40" s="17">
        <v>1</v>
      </c>
      <c r="W40" s="17">
        <v>1</v>
      </c>
    </row>
    <row r="41" spans="1:23" ht="33.75" customHeight="1">
      <c r="A41" s="110"/>
      <c r="B41" s="121" t="s">
        <v>24</v>
      </c>
      <c r="C41" s="122"/>
      <c r="D41" s="17">
        <v>1</v>
      </c>
      <c r="E41" s="36">
        <v>1</v>
      </c>
      <c r="F41" s="17">
        <v>1</v>
      </c>
      <c r="G41" s="17" t="s">
        <v>10</v>
      </c>
      <c r="H41" s="17">
        <v>1</v>
      </c>
      <c r="I41" s="17">
        <v>1</v>
      </c>
      <c r="J41" s="17">
        <v>1</v>
      </c>
      <c r="K41" s="17">
        <v>1</v>
      </c>
      <c r="L41" s="17">
        <v>1</v>
      </c>
      <c r="M41" s="17">
        <v>1</v>
      </c>
      <c r="N41" s="17">
        <v>1</v>
      </c>
      <c r="O41" s="17">
        <v>1</v>
      </c>
      <c r="P41" s="17">
        <v>1</v>
      </c>
      <c r="Q41" s="17">
        <v>1</v>
      </c>
      <c r="R41" s="17">
        <v>1</v>
      </c>
      <c r="S41" s="17">
        <v>1</v>
      </c>
      <c r="T41" s="17">
        <v>1</v>
      </c>
      <c r="U41" s="17">
        <v>1</v>
      </c>
      <c r="V41" s="17">
        <v>1</v>
      </c>
      <c r="W41" s="17">
        <v>1</v>
      </c>
    </row>
    <row r="42" spans="1:23" ht="34.5" customHeight="1">
      <c r="A42" s="110"/>
      <c r="B42" s="121" t="s">
        <v>25</v>
      </c>
      <c r="C42" s="122"/>
      <c r="D42" s="17">
        <v>1</v>
      </c>
      <c r="E42" s="36">
        <v>1</v>
      </c>
      <c r="F42" s="17">
        <v>1</v>
      </c>
      <c r="G42" s="17">
        <v>1</v>
      </c>
      <c r="H42" s="17">
        <v>1</v>
      </c>
      <c r="I42" s="17">
        <v>1</v>
      </c>
      <c r="J42" s="17">
        <v>1</v>
      </c>
      <c r="K42" s="17">
        <v>1</v>
      </c>
      <c r="L42" s="17">
        <v>1</v>
      </c>
      <c r="M42" s="17">
        <v>1</v>
      </c>
      <c r="N42" s="17">
        <v>1</v>
      </c>
      <c r="O42" s="17">
        <v>1</v>
      </c>
      <c r="P42" s="17">
        <v>1</v>
      </c>
      <c r="Q42" s="17">
        <v>1</v>
      </c>
      <c r="R42" s="17">
        <v>1</v>
      </c>
      <c r="S42" s="17">
        <v>1</v>
      </c>
      <c r="T42" s="17">
        <v>1</v>
      </c>
      <c r="U42" s="17">
        <v>1</v>
      </c>
      <c r="V42" s="17">
        <v>1</v>
      </c>
      <c r="W42" s="17">
        <v>1</v>
      </c>
    </row>
    <row r="43" spans="1:23" ht="34.5" customHeight="1">
      <c r="A43" s="110"/>
      <c r="B43" s="121" t="s">
        <v>26</v>
      </c>
      <c r="C43" s="122"/>
      <c r="D43" s="17">
        <v>1</v>
      </c>
      <c r="E43" s="36">
        <v>1</v>
      </c>
      <c r="F43" s="17">
        <v>1</v>
      </c>
      <c r="G43" s="17">
        <v>1</v>
      </c>
      <c r="H43" s="17">
        <v>1</v>
      </c>
      <c r="I43" s="17">
        <v>1</v>
      </c>
      <c r="J43" s="17">
        <v>1</v>
      </c>
      <c r="K43" s="17">
        <v>1</v>
      </c>
      <c r="L43" s="17">
        <v>1</v>
      </c>
      <c r="M43" s="17">
        <v>1</v>
      </c>
      <c r="N43" s="17">
        <v>1</v>
      </c>
      <c r="O43" s="17">
        <v>1</v>
      </c>
      <c r="P43" s="17">
        <v>1</v>
      </c>
      <c r="Q43" s="17">
        <v>1</v>
      </c>
      <c r="R43" s="17">
        <v>1</v>
      </c>
      <c r="S43" s="17">
        <v>1</v>
      </c>
      <c r="T43" s="17">
        <v>1</v>
      </c>
      <c r="U43" s="17">
        <v>1</v>
      </c>
      <c r="V43" s="17">
        <v>1</v>
      </c>
      <c r="W43" s="17">
        <v>1</v>
      </c>
    </row>
    <row r="44" spans="1:23" ht="100.5" customHeight="1">
      <c r="A44" s="110"/>
      <c r="B44" s="121" t="s">
        <v>27</v>
      </c>
      <c r="C44" s="122"/>
      <c r="D44" s="36">
        <v>1</v>
      </c>
      <c r="E44" s="36">
        <v>1</v>
      </c>
      <c r="F44" s="17">
        <v>1</v>
      </c>
      <c r="G44" s="17">
        <v>1</v>
      </c>
      <c r="H44" s="17">
        <v>1</v>
      </c>
      <c r="I44" s="17">
        <v>1</v>
      </c>
      <c r="J44" s="36">
        <v>1</v>
      </c>
      <c r="K44" s="17">
        <v>1</v>
      </c>
      <c r="L44" s="17">
        <v>1</v>
      </c>
      <c r="M44" s="17">
        <v>1</v>
      </c>
      <c r="N44" s="17">
        <v>1</v>
      </c>
      <c r="O44" s="17">
        <v>1</v>
      </c>
      <c r="P44" s="17">
        <v>1</v>
      </c>
      <c r="Q44" s="17">
        <v>1</v>
      </c>
      <c r="R44" s="17">
        <v>1</v>
      </c>
      <c r="S44" s="17">
        <v>1</v>
      </c>
      <c r="T44" s="17">
        <v>1</v>
      </c>
      <c r="U44" s="17">
        <v>1</v>
      </c>
      <c r="V44" s="17">
        <v>1</v>
      </c>
      <c r="W44" s="17">
        <v>1</v>
      </c>
    </row>
    <row r="45" spans="1:23" s="24" customFormat="1" ht="33.75" customHeight="1">
      <c r="A45" s="110"/>
      <c r="B45" s="132" t="s">
        <v>28</v>
      </c>
      <c r="C45" s="133"/>
      <c r="D45" s="20" t="s">
        <v>5</v>
      </c>
      <c r="E45" s="20" t="s">
        <v>5</v>
      </c>
      <c r="F45" s="20" t="s">
        <v>5</v>
      </c>
      <c r="G45" s="20" t="s">
        <v>5</v>
      </c>
      <c r="H45" s="20" t="s">
        <v>5</v>
      </c>
      <c r="I45" s="20" t="s">
        <v>5</v>
      </c>
      <c r="J45" s="20" t="s">
        <v>5</v>
      </c>
      <c r="K45" s="20" t="s">
        <v>5</v>
      </c>
      <c r="L45" s="20" t="s">
        <v>5</v>
      </c>
      <c r="M45" s="20" t="s">
        <v>5</v>
      </c>
      <c r="N45" s="20" t="s">
        <v>5</v>
      </c>
      <c r="O45" s="20" t="s">
        <v>5</v>
      </c>
      <c r="P45" s="20" t="s">
        <v>5</v>
      </c>
      <c r="Q45" s="20" t="s">
        <v>5</v>
      </c>
      <c r="R45" s="20" t="s">
        <v>5</v>
      </c>
      <c r="S45" s="20" t="s">
        <v>5</v>
      </c>
      <c r="T45" s="20" t="s">
        <v>5</v>
      </c>
      <c r="U45" s="20" t="s">
        <v>5</v>
      </c>
      <c r="V45" s="20" t="s">
        <v>5</v>
      </c>
      <c r="W45" s="20" t="s">
        <v>5</v>
      </c>
    </row>
    <row r="46" spans="1:23" s="24" customFormat="1" ht="33.75" customHeight="1">
      <c r="A46" s="110"/>
      <c r="B46" s="132" t="s">
        <v>29</v>
      </c>
      <c r="C46" s="133"/>
      <c r="D46" s="20" t="s">
        <v>5</v>
      </c>
      <c r="E46" s="20" t="s">
        <v>5</v>
      </c>
      <c r="F46" s="20" t="s">
        <v>5</v>
      </c>
      <c r="G46" s="20" t="s">
        <v>5</v>
      </c>
      <c r="H46" s="20" t="s">
        <v>5</v>
      </c>
      <c r="I46" s="20" t="s">
        <v>5</v>
      </c>
      <c r="J46" s="20" t="s">
        <v>5</v>
      </c>
      <c r="K46" s="20" t="s">
        <v>5</v>
      </c>
      <c r="L46" s="20" t="s">
        <v>5</v>
      </c>
      <c r="M46" s="20" t="s">
        <v>5</v>
      </c>
      <c r="N46" s="20" t="s">
        <v>5</v>
      </c>
      <c r="O46" s="20" t="s">
        <v>5</v>
      </c>
      <c r="P46" s="20" t="s">
        <v>5</v>
      </c>
      <c r="Q46" s="20" t="s">
        <v>5</v>
      </c>
      <c r="R46" s="20" t="s">
        <v>5</v>
      </c>
      <c r="S46" s="20" t="s">
        <v>5</v>
      </c>
      <c r="T46" s="20" t="s">
        <v>5</v>
      </c>
      <c r="U46" s="20" t="s">
        <v>5</v>
      </c>
      <c r="V46" s="20" t="s">
        <v>5</v>
      </c>
      <c r="W46" s="20" t="s">
        <v>5</v>
      </c>
    </row>
    <row r="47" spans="1:23" ht="85.5" customHeight="1">
      <c r="A47" s="110"/>
      <c r="B47" s="121" t="s">
        <v>30</v>
      </c>
      <c r="C47" s="122"/>
      <c r="D47" s="17">
        <v>1</v>
      </c>
      <c r="E47" s="17">
        <v>1</v>
      </c>
      <c r="F47" s="17">
        <v>1</v>
      </c>
      <c r="G47" s="17">
        <v>1</v>
      </c>
      <c r="H47" s="17">
        <v>1</v>
      </c>
      <c r="I47" s="17">
        <v>1</v>
      </c>
      <c r="J47" s="17">
        <v>1</v>
      </c>
      <c r="K47" s="17">
        <v>1</v>
      </c>
      <c r="L47" s="17">
        <v>1</v>
      </c>
      <c r="M47" s="17">
        <v>1</v>
      </c>
      <c r="N47" s="17">
        <v>1</v>
      </c>
      <c r="O47" s="17">
        <v>1</v>
      </c>
      <c r="P47" s="17">
        <v>1</v>
      </c>
      <c r="Q47" s="17">
        <v>1</v>
      </c>
      <c r="R47" s="17">
        <v>1</v>
      </c>
      <c r="S47" s="17">
        <v>1</v>
      </c>
      <c r="T47" s="17">
        <v>1</v>
      </c>
      <c r="U47" s="17">
        <v>1</v>
      </c>
      <c r="V47" s="17">
        <v>1</v>
      </c>
      <c r="W47" s="17">
        <v>1</v>
      </c>
    </row>
    <row r="48" spans="1:23" ht="39" customHeight="1">
      <c r="A48" s="110"/>
      <c r="B48" s="121" t="s">
        <v>31</v>
      </c>
      <c r="C48" s="122"/>
      <c r="D48" s="17">
        <v>1</v>
      </c>
      <c r="E48" s="17">
        <v>1</v>
      </c>
      <c r="F48" s="17">
        <v>1</v>
      </c>
      <c r="G48" s="17">
        <v>1</v>
      </c>
      <c r="H48" s="17">
        <v>1</v>
      </c>
      <c r="I48" s="17">
        <v>1</v>
      </c>
      <c r="J48" s="17">
        <v>1</v>
      </c>
      <c r="K48" s="17">
        <v>1</v>
      </c>
      <c r="L48" s="17">
        <v>1</v>
      </c>
      <c r="M48" s="17">
        <v>1</v>
      </c>
      <c r="N48" s="17">
        <v>1</v>
      </c>
      <c r="O48" s="17">
        <v>1</v>
      </c>
      <c r="P48" s="17">
        <v>1</v>
      </c>
      <c r="Q48" s="17">
        <v>1</v>
      </c>
      <c r="R48" s="17">
        <v>1</v>
      </c>
      <c r="S48" s="17">
        <v>1</v>
      </c>
      <c r="T48" s="17">
        <v>1</v>
      </c>
      <c r="U48" s="17">
        <v>1</v>
      </c>
      <c r="V48" s="17">
        <v>1</v>
      </c>
      <c r="W48" s="17">
        <v>1</v>
      </c>
    </row>
    <row r="49" spans="1:23" ht="51" customHeight="1">
      <c r="A49" s="110"/>
      <c r="B49" s="106" t="s">
        <v>32</v>
      </c>
      <c r="C49" s="107"/>
      <c r="D49" s="36" t="s">
        <v>10</v>
      </c>
      <c r="E49" s="36" t="s">
        <v>10</v>
      </c>
      <c r="F49" s="36" t="s">
        <v>10</v>
      </c>
      <c r="G49" s="36" t="s">
        <v>10</v>
      </c>
      <c r="H49" s="36" t="s">
        <v>10</v>
      </c>
      <c r="I49" s="36" t="s">
        <v>10</v>
      </c>
      <c r="J49" s="36" t="s">
        <v>10</v>
      </c>
      <c r="K49" s="36" t="s">
        <v>10</v>
      </c>
      <c r="L49" s="36" t="s">
        <v>10</v>
      </c>
      <c r="M49" s="36" t="s">
        <v>10</v>
      </c>
      <c r="N49" s="36" t="s">
        <v>10</v>
      </c>
      <c r="O49" s="36" t="s">
        <v>10</v>
      </c>
      <c r="P49" s="36" t="s">
        <v>10</v>
      </c>
      <c r="Q49" s="36" t="s">
        <v>10</v>
      </c>
      <c r="R49" s="36" t="s">
        <v>10</v>
      </c>
      <c r="S49" s="36" t="s">
        <v>10</v>
      </c>
      <c r="T49" s="36" t="s">
        <v>10</v>
      </c>
      <c r="U49" s="36" t="s">
        <v>10</v>
      </c>
      <c r="V49" s="36" t="s">
        <v>10</v>
      </c>
      <c r="W49" s="36" t="s">
        <v>10</v>
      </c>
    </row>
    <row r="50" spans="1:23" ht="82.5" customHeight="1">
      <c r="A50" s="110"/>
      <c r="B50" s="121" t="s">
        <v>33</v>
      </c>
      <c r="C50" s="122"/>
      <c r="D50" s="36">
        <v>1</v>
      </c>
      <c r="E50" s="36">
        <v>1</v>
      </c>
      <c r="F50" s="36">
        <v>1</v>
      </c>
      <c r="G50" s="36">
        <v>1</v>
      </c>
      <c r="H50" s="36">
        <v>1</v>
      </c>
      <c r="I50" s="36">
        <v>1</v>
      </c>
      <c r="J50" s="36">
        <v>1</v>
      </c>
      <c r="K50" s="36">
        <v>1</v>
      </c>
      <c r="L50" s="36">
        <v>1</v>
      </c>
      <c r="M50" s="36">
        <v>1</v>
      </c>
      <c r="N50" s="36">
        <v>1</v>
      </c>
      <c r="O50" s="36">
        <v>1</v>
      </c>
      <c r="P50" s="36">
        <v>1</v>
      </c>
      <c r="Q50" s="36">
        <v>1</v>
      </c>
      <c r="R50" s="36">
        <v>1</v>
      </c>
      <c r="S50" s="17">
        <v>1</v>
      </c>
      <c r="T50" s="17">
        <v>1</v>
      </c>
      <c r="U50" s="36">
        <v>1</v>
      </c>
      <c r="V50" s="36">
        <v>1</v>
      </c>
      <c r="W50" s="36">
        <v>1</v>
      </c>
    </row>
    <row r="51" spans="1:23" ht="33" customHeight="1">
      <c r="A51" s="110"/>
      <c r="B51" s="121" t="s">
        <v>34</v>
      </c>
      <c r="C51" s="122"/>
      <c r="D51" s="36">
        <v>1</v>
      </c>
      <c r="E51" s="36">
        <v>1</v>
      </c>
      <c r="F51" s="36">
        <v>1</v>
      </c>
      <c r="G51" s="36">
        <v>1</v>
      </c>
      <c r="H51" s="36">
        <v>1</v>
      </c>
      <c r="I51" s="36">
        <v>1</v>
      </c>
      <c r="J51" s="36">
        <v>1</v>
      </c>
      <c r="K51" s="36">
        <v>1</v>
      </c>
      <c r="L51" s="36">
        <v>1</v>
      </c>
      <c r="M51" s="36">
        <v>1</v>
      </c>
      <c r="N51" s="36">
        <v>1</v>
      </c>
      <c r="O51" s="17">
        <v>1</v>
      </c>
      <c r="P51" s="17">
        <v>1</v>
      </c>
      <c r="Q51" s="17">
        <v>1</v>
      </c>
      <c r="R51" s="17">
        <v>1</v>
      </c>
      <c r="S51" s="17">
        <v>1</v>
      </c>
      <c r="T51" s="17">
        <v>1</v>
      </c>
      <c r="U51" s="17">
        <v>1</v>
      </c>
      <c r="V51" s="36">
        <v>1</v>
      </c>
      <c r="W51" s="36">
        <v>1</v>
      </c>
    </row>
    <row r="52" spans="1:23" s="25" customFormat="1" ht="23.25" customHeight="1">
      <c r="A52" s="110"/>
      <c r="B52" s="125" t="s">
        <v>35</v>
      </c>
      <c r="C52" s="126"/>
      <c r="D52" s="20" t="s">
        <v>5</v>
      </c>
      <c r="E52" s="20" t="s">
        <v>5</v>
      </c>
      <c r="F52" s="20" t="s">
        <v>5</v>
      </c>
      <c r="G52" s="20" t="s">
        <v>5</v>
      </c>
      <c r="H52" s="20" t="s">
        <v>5</v>
      </c>
      <c r="I52" s="20" t="s">
        <v>5</v>
      </c>
      <c r="J52" s="20" t="s">
        <v>5</v>
      </c>
      <c r="K52" s="20" t="s">
        <v>5</v>
      </c>
      <c r="L52" s="20" t="s">
        <v>5</v>
      </c>
      <c r="M52" s="20" t="s">
        <v>5</v>
      </c>
      <c r="N52" s="20" t="s">
        <v>5</v>
      </c>
      <c r="O52" s="20" t="s">
        <v>5</v>
      </c>
      <c r="P52" s="20" t="s">
        <v>5</v>
      </c>
      <c r="Q52" s="20" t="s">
        <v>5</v>
      </c>
      <c r="R52" s="20" t="s">
        <v>5</v>
      </c>
      <c r="S52" s="20" t="s">
        <v>5</v>
      </c>
      <c r="T52" s="20" t="s">
        <v>5</v>
      </c>
      <c r="U52" s="20" t="s">
        <v>5</v>
      </c>
      <c r="V52" s="20" t="s">
        <v>5</v>
      </c>
      <c r="W52" s="20" t="s">
        <v>5</v>
      </c>
    </row>
    <row r="53" spans="1:23" s="14" customFormat="1" ht="15.75">
      <c r="A53" s="110"/>
      <c r="B53" s="127" t="s">
        <v>36</v>
      </c>
      <c r="C53" s="127"/>
      <c r="D53" s="20" t="s">
        <v>5</v>
      </c>
      <c r="E53" s="20" t="s">
        <v>5</v>
      </c>
      <c r="F53" s="20" t="s">
        <v>5</v>
      </c>
      <c r="G53" s="20" t="s">
        <v>5</v>
      </c>
      <c r="H53" s="20" t="s">
        <v>5</v>
      </c>
      <c r="I53" s="20" t="s">
        <v>5</v>
      </c>
      <c r="J53" s="20" t="s">
        <v>5</v>
      </c>
      <c r="K53" s="20" t="s">
        <v>5</v>
      </c>
      <c r="L53" s="20" t="s">
        <v>5</v>
      </c>
      <c r="M53" s="20" t="s">
        <v>5</v>
      </c>
      <c r="N53" s="20" t="s">
        <v>5</v>
      </c>
      <c r="O53" s="20" t="s">
        <v>5</v>
      </c>
      <c r="P53" s="20" t="s">
        <v>5</v>
      </c>
      <c r="Q53" s="20" t="s">
        <v>5</v>
      </c>
      <c r="R53" s="20" t="s">
        <v>5</v>
      </c>
      <c r="S53" s="20" t="s">
        <v>5</v>
      </c>
      <c r="T53" s="20" t="s">
        <v>5</v>
      </c>
      <c r="U53" s="20" t="s">
        <v>5</v>
      </c>
      <c r="V53" s="20" t="s">
        <v>5</v>
      </c>
      <c r="W53" s="20" t="s">
        <v>5</v>
      </c>
    </row>
    <row r="54" spans="1:23" ht="18.75" customHeight="1">
      <c r="A54" s="110"/>
      <c r="B54" s="114" t="s">
        <v>37</v>
      </c>
      <c r="C54" s="114"/>
      <c r="D54" s="17">
        <v>1</v>
      </c>
      <c r="E54" s="36">
        <v>1</v>
      </c>
      <c r="F54" s="17">
        <v>1</v>
      </c>
      <c r="G54" s="17">
        <v>1</v>
      </c>
      <c r="H54" s="17">
        <v>1</v>
      </c>
      <c r="I54" s="17">
        <v>1</v>
      </c>
      <c r="J54" s="17">
        <v>1</v>
      </c>
      <c r="K54" s="17">
        <v>1</v>
      </c>
      <c r="L54" s="17">
        <v>1</v>
      </c>
      <c r="M54" s="17">
        <v>1</v>
      </c>
      <c r="N54" s="17">
        <v>1</v>
      </c>
      <c r="O54" s="17">
        <v>1</v>
      </c>
      <c r="P54" s="17">
        <v>1</v>
      </c>
      <c r="Q54" s="17">
        <v>1</v>
      </c>
      <c r="R54" s="17">
        <v>1</v>
      </c>
      <c r="S54" s="17">
        <v>1</v>
      </c>
      <c r="T54" s="17">
        <v>1</v>
      </c>
      <c r="U54" s="17">
        <v>1</v>
      </c>
      <c r="V54" s="17">
        <v>1</v>
      </c>
      <c r="W54" s="17">
        <v>1</v>
      </c>
    </row>
    <row r="55" spans="1:23" ht="18.75" customHeight="1">
      <c r="A55" s="110"/>
      <c r="B55" s="114" t="s">
        <v>38</v>
      </c>
      <c r="C55" s="114"/>
      <c r="D55" s="17">
        <v>1</v>
      </c>
      <c r="E55" s="17">
        <v>1</v>
      </c>
      <c r="F55" s="17">
        <v>1</v>
      </c>
      <c r="G55" s="17">
        <v>1</v>
      </c>
      <c r="H55" s="17">
        <v>1</v>
      </c>
      <c r="I55" s="17">
        <v>1</v>
      </c>
      <c r="J55" s="17">
        <v>1</v>
      </c>
      <c r="K55" s="17">
        <v>1</v>
      </c>
      <c r="L55" s="17">
        <v>1</v>
      </c>
      <c r="M55" s="17">
        <v>1</v>
      </c>
      <c r="N55" s="17">
        <v>1</v>
      </c>
      <c r="O55" s="17">
        <v>1</v>
      </c>
      <c r="P55" s="17">
        <v>1</v>
      </c>
      <c r="Q55" s="17">
        <v>1</v>
      </c>
      <c r="R55" s="17">
        <v>1</v>
      </c>
      <c r="S55" s="17">
        <v>1</v>
      </c>
      <c r="T55" s="17">
        <v>1</v>
      </c>
      <c r="U55" s="17">
        <v>1</v>
      </c>
      <c r="V55" s="17">
        <v>1</v>
      </c>
      <c r="W55" s="17">
        <v>1</v>
      </c>
    </row>
    <row r="56" spans="1:23" ht="18.75" customHeight="1">
      <c r="A56" s="110"/>
      <c r="B56" s="114" t="s">
        <v>39</v>
      </c>
      <c r="C56" s="114"/>
      <c r="D56" s="17" t="s">
        <v>10</v>
      </c>
      <c r="E56" s="17" t="s">
        <v>10</v>
      </c>
      <c r="F56" s="17" t="s">
        <v>10</v>
      </c>
      <c r="G56" s="17" t="s">
        <v>10</v>
      </c>
      <c r="H56" s="17" t="s">
        <v>10</v>
      </c>
      <c r="I56" s="17" t="s">
        <v>10</v>
      </c>
      <c r="J56" s="17" t="s">
        <v>10</v>
      </c>
      <c r="K56" s="17" t="s">
        <v>10</v>
      </c>
      <c r="L56" s="17" t="s">
        <v>10</v>
      </c>
      <c r="M56" s="17" t="s">
        <v>10</v>
      </c>
      <c r="N56" s="17" t="s">
        <v>10</v>
      </c>
      <c r="O56" s="17" t="s">
        <v>10</v>
      </c>
      <c r="P56" s="17" t="s">
        <v>10</v>
      </c>
      <c r="Q56" s="17" t="s">
        <v>10</v>
      </c>
      <c r="R56" s="17" t="s">
        <v>10</v>
      </c>
      <c r="S56" s="17" t="s">
        <v>10</v>
      </c>
      <c r="T56" s="17" t="s">
        <v>10</v>
      </c>
      <c r="U56" s="17">
        <v>1</v>
      </c>
      <c r="V56" s="17">
        <v>1</v>
      </c>
      <c r="W56" s="17">
        <v>1</v>
      </c>
    </row>
    <row r="57" spans="1:23" ht="54.75" customHeight="1">
      <c r="A57" s="110"/>
      <c r="B57" s="114" t="s">
        <v>40</v>
      </c>
      <c r="C57" s="114"/>
      <c r="D57" s="17">
        <v>1</v>
      </c>
      <c r="E57" s="17">
        <v>1</v>
      </c>
      <c r="F57" s="17">
        <v>1</v>
      </c>
      <c r="G57" s="17">
        <v>1</v>
      </c>
      <c r="H57" s="17">
        <v>1</v>
      </c>
      <c r="I57" s="36">
        <v>1</v>
      </c>
      <c r="J57" s="36">
        <v>1</v>
      </c>
      <c r="K57" s="17">
        <v>1</v>
      </c>
      <c r="L57" s="17">
        <v>1</v>
      </c>
      <c r="M57" s="17">
        <v>1</v>
      </c>
      <c r="N57" s="17">
        <v>1</v>
      </c>
      <c r="O57" s="17">
        <v>1</v>
      </c>
      <c r="P57" s="17">
        <v>1</v>
      </c>
      <c r="Q57" s="17">
        <v>1</v>
      </c>
      <c r="R57" s="17">
        <v>1</v>
      </c>
      <c r="S57" s="17">
        <v>1</v>
      </c>
      <c r="T57" s="17">
        <v>1</v>
      </c>
      <c r="U57" s="17">
        <v>1</v>
      </c>
      <c r="V57" s="17">
        <v>1</v>
      </c>
      <c r="W57" s="17">
        <v>1</v>
      </c>
    </row>
    <row r="58" spans="1:23" s="14" customFormat="1" ht="47.25" customHeight="1">
      <c r="A58" s="110"/>
      <c r="B58" s="124" t="s">
        <v>41</v>
      </c>
      <c r="C58" s="124"/>
      <c r="D58" s="20" t="s">
        <v>5</v>
      </c>
      <c r="E58" s="20" t="s">
        <v>5</v>
      </c>
      <c r="F58" s="20" t="s">
        <v>5</v>
      </c>
      <c r="G58" s="20" t="s">
        <v>5</v>
      </c>
      <c r="H58" s="20" t="s">
        <v>5</v>
      </c>
      <c r="I58" s="20" t="s">
        <v>5</v>
      </c>
      <c r="J58" s="20" t="s">
        <v>5</v>
      </c>
      <c r="K58" s="20" t="s">
        <v>5</v>
      </c>
      <c r="L58" s="20" t="s">
        <v>5</v>
      </c>
      <c r="M58" s="20" t="s">
        <v>5</v>
      </c>
      <c r="N58" s="20" t="s">
        <v>5</v>
      </c>
      <c r="O58" s="20" t="s">
        <v>5</v>
      </c>
      <c r="P58" s="20" t="s">
        <v>5</v>
      </c>
      <c r="Q58" s="20" t="s">
        <v>5</v>
      </c>
      <c r="R58" s="20" t="s">
        <v>5</v>
      </c>
      <c r="S58" s="20" t="s">
        <v>5</v>
      </c>
      <c r="T58" s="20" t="s">
        <v>5</v>
      </c>
      <c r="U58" s="20" t="s">
        <v>5</v>
      </c>
      <c r="V58" s="20" t="s">
        <v>5</v>
      </c>
      <c r="W58" s="20" t="s">
        <v>5</v>
      </c>
    </row>
    <row r="59" spans="1:23" ht="19.5" customHeight="1">
      <c r="A59" s="110"/>
      <c r="B59" s="114" t="s">
        <v>42</v>
      </c>
      <c r="C59" s="114"/>
      <c r="D59" s="17">
        <v>1</v>
      </c>
      <c r="E59" s="17">
        <v>1</v>
      </c>
      <c r="F59" s="17">
        <v>1</v>
      </c>
      <c r="G59" s="17">
        <v>1</v>
      </c>
      <c r="H59" s="17">
        <v>1</v>
      </c>
      <c r="I59" s="17">
        <v>1</v>
      </c>
      <c r="J59" s="17">
        <v>1</v>
      </c>
      <c r="K59" s="17">
        <v>1</v>
      </c>
      <c r="L59" s="17">
        <v>1</v>
      </c>
      <c r="M59" s="17">
        <v>1</v>
      </c>
      <c r="N59" s="17">
        <v>1</v>
      </c>
      <c r="O59" s="17">
        <v>1</v>
      </c>
      <c r="P59" s="17">
        <v>1</v>
      </c>
      <c r="Q59" s="17">
        <v>1</v>
      </c>
      <c r="R59" s="17">
        <v>1</v>
      </c>
      <c r="S59" s="17">
        <v>1</v>
      </c>
      <c r="T59" s="17">
        <v>1</v>
      </c>
      <c r="U59" s="17">
        <v>1</v>
      </c>
      <c r="V59" s="17">
        <v>1</v>
      </c>
      <c r="W59" s="17">
        <v>1</v>
      </c>
    </row>
    <row r="60" spans="1:23" ht="15" customHeight="1">
      <c r="A60" s="110"/>
      <c r="B60" s="114" t="s">
        <v>43</v>
      </c>
      <c r="C60" s="114"/>
      <c r="D60" s="17">
        <v>1</v>
      </c>
      <c r="E60" s="17">
        <v>1</v>
      </c>
      <c r="F60" s="17">
        <v>1</v>
      </c>
      <c r="G60" s="36">
        <v>1</v>
      </c>
      <c r="H60" s="17">
        <v>1</v>
      </c>
      <c r="I60" s="36">
        <v>1</v>
      </c>
      <c r="J60" s="36">
        <v>1</v>
      </c>
      <c r="K60" s="17">
        <v>1</v>
      </c>
      <c r="L60" s="17">
        <v>1</v>
      </c>
      <c r="M60" s="36">
        <v>1</v>
      </c>
      <c r="N60" s="17">
        <v>1</v>
      </c>
      <c r="O60" s="36">
        <v>1</v>
      </c>
      <c r="P60" s="17">
        <v>1</v>
      </c>
      <c r="Q60" s="17">
        <v>1</v>
      </c>
      <c r="R60" s="17">
        <v>1</v>
      </c>
      <c r="S60" s="17">
        <v>1</v>
      </c>
      <c r="T60" s="36">
        <v>1</v>
      </c>
      <c r="U60" s="36">
        <v>1</v>
      </c>
      <c r="V60" s="17">
        <v>1</v>
      </c>
      <c r="W60" s="17">
        <v>1</v>
      </c>
    </row>
    <row r="61" spans="1:23" ht="33.75" customHeight="1">
      <c r="A61" s="110"/>
      <c r="B61" s="117" t="s">
        <v>44</v>
      </c>
      <c r="C61" s="118"/>
      <c r="D61" s="36" t="s">
        <v>10</v>
      </c>
      <c r="E61" s="36" t="s">
        <v>10</v>
      </c>
      <c r="F61" s="36" t="s">
        <v>10</v>
      </c>
      <c r="G61" s="17">
        <v>1</v>
      </c>
      <c r="H61" s="36" t="s">
        <v>10</v>
      </c>
      <c r="I61" s="36" t="s">
        <v>10</v>
      </c>
      <c r="J61" s="36" t="s">
        <v>10</v>
      </c>
      <c r="K61" s="36" t="s">
        <v>10</v>
      </c>
      <c r="L61" s="36" t="s">
        <v>10</v>
      </c>
      <c r="M61" s="36" t="s">
        <v>10</v>
      </c>
      <c r="N61" s="36" t="s">
        <v>10</v>
      </c>
      <c r="O61" s="36" t="s">
        <v>10</v>
      </c>
      <c r="P61" s="36" t="s">
        <v>10</v>
      </c>
      <c r="Q61" s="36" t="s">
        <v>10</v>
      </c>
      <c r="R61" s="36" t="s">
        <v>10</v>
      </c>
      <c r="S61" s="36" t="s">
        <v>10</v>
      </c>
      <c r="T61" s="36" t="s">
        <v>10</v>
      </c>
      <c r="U61" s="17">
        <v>1</v>
      </c>
      <c r="V61" s="17">
        <v>1</v>
      </c>
      <c r="W61" s="17">
        <v>1</v>
      </c>
    </row>
    <row r="62" spans="1:23" ht="15.75" customHeight="1">
      <c r="A62" s="110"/>
      <c r="B62" s="119" t="s">
        <v>45</v>
      </c>
      <c r="C62" s="120"/>
      <c r="D62" s="36">
        <v>0</v>
      </c>
      <c r="E62" s="36">
        <v>0</v>
      </c>
      <c r="F62" s="17">
        <v>0</v>
      </c>
      <c r="G62" s="36" t="s">
        <v>10</v>
      </c>
      <c r="H62" s="36">
        <v>0</v>
      </c>
      <c r="I62" s="36">
        <v>0</v>
      </c>
      <c r="J62" s="36">
        <v>0</v>
      </c>
      <c r="K62" s="36">
        <v>0</v>
      </c>
      <c r="L62" s="36">
        <v>0</v>
      </c>
      <c r="M62" s="17">
        <v>1</v>
      </c>
      <c r="N62" s="17">
        <v>1</v>
      </c>
      <c r="O62" s="36">
        <v>0</v>
      </c>
      <c r="P62" s="36">
        <v>0</v>
      </c>
      <c r="Q62" s="17">
        <v>0</v>
      </c>
      <c r="R62" s="17">
        <v>0</v>
      </c>
      <c r="S62" s="36">
        <v>0</v>
      </c>
      <c r="T62" s="17">
        <v>0</v>
      </c>
      <c r="U62" s="17" t="s">
        <v>10</v>
      </c>
      <c r="V62" s="17" t="s">
        <v>10</v>
      </c>
      <c r="W62" s="17" t="s">
        <v>10</v>
      </c>
    </row>
    <row r="63" spans="1:23" ht="18.75" customHeight="1">
      <c r="A63" s="110"/>
      <c r="B63" s="121" t="s">
        <v>46</v>
      </c>
      <c r="C63" s="122"/>
      <c r="D63" s="36">
        <v>1</v>
      </c>
      <c r="E63" s="17">
        <v>1</v>
      </c>
      <c r="F63" s="17">
        <v>1</v>
      </c>
      <c r="G63" s="17">
        <v>1</v>
      </c>
      <c r="H63" s="17">
        <v>1</v>
      </c>
      <c r="I63" s="17">
        <v>1</v>
      </c>
      <c r="J63" s="17">
        <v>1</v>
      </c>
      <c r="K63" s="17">
        <v>1</v>
      </c>
      <c r="L63" s="17">
        <v>1</v>
      </c>
      <c r="M63" s="17">
        <v>1</v>
      </c>
      <c r="N63" s="17">
        <v>1</v>
      </c>
      <c r="O63" s="17">
        <v>1</v>
      </c>
      <c r="P63" s="17">
        <v>1</v>
      </c>
      <c r="Q63" s="17">
        <v>1</v>
      </c>
      <c r="R63" s="17">
        <v>1</v>
      </c>
      <c r="S63" s="17">
        <v>1</v>
      </c>
      <c r="T63" s="17">
        <v>1</v>
      </c>
      <c r="U63" s="17">
        <v>1</v>
      </c>
      <c r="V63" s="17">
        <v>1</v>
      </c>
      <c r="W63" s="17">
        <v>1</v>
      </c>
    </row>
    <row r="64" spans="1:23" ht="47.25" customHeight="1">
      <c r="A64" s="110"/>
      <c r="B64" s="114" t="s">
        <v>47</v>
      </c>
      <c r="C64" s="114"/>
      <c r="D64" s="17">
        <v>1</v>
      </c>
      <c r="E64" s="17">
        <v>1</v>
      </c>
      <c r="F64" s="17">
        <v>1</v>
      </c>
      <c r="G64" s="17">
        <v>1</v>
      </c>
      <c r="H64" s="17">
        <v>1</v>
      </c>
      <c r="I64" s="17">
        <v>1</v>
      </c>
      <c r="J64" s="17">
        <v>1</v>
      </c>
      <c r="K64" s="17">
        <v>1</v>
      </c>
      <c r="L64" s="17">
        <v>1</v>
      </c>
      <c r="M64" s="17">
        <v>1</v>
      </c>
      <c r="N64" s="17">
        <v>1</v>
      </c>
      <c r="O64" s="17">
        <v>1</v>
      </c>
      <c r="P64" s="17">
        <v>1</v>
      </c>
      <c r="Q64" s="17">
        <v>1</v>
      </c>
      <c r="R64" s="17">
        <v>1</v>
      </c>
      <c r="S64" s="17">
        <v>1</v>
      </c>
      <c r="T64" s="17">
        <v>1</v>
      </c>
      <c r="U64" s="17">
        <v>1</v>
      </c>
      <c r="V64" s="17">
        <v>1</v>
      </c>
      <c r="W64" s="17">
        <v>1</v>
      </c>
    </row>
    <row r="65" spans="1:23" ht="15" customHeight="1">
      <c r="A65" s="110"/>
      <c r="B65" s="114" t="s">
        <v>48</v>
      </c>
      <c r="C65" s="114"/>
      <c r="D65" s="17">
        <v>1</v>
      </c>
      <c r="E65" s="17">
        <v>1</v>
      </c>
      <c r="F65" s="17">
        <v>1</v>
      </c>
      <c r="G65" s="17">
        <v>1</v>
      </c>
      <c r="H65" s="17">
        <v>1</v>
      </c>
      <c r="I65" s="17">
        <v>1</v>
      </c>
      <c r="J65" s="17">
        <v>1</v>
      </c>
      <c r="K65" s="17">
        <v>1</v>
      </c>
      <c r="L65" s="36">
        <v>1</v>
      </c>
      <c r="M65" s="17">
        <v>1</v>
      </c>
      <c r="N65" s="17">
        <v>1</v>
      </c>
      <c r="O65" s="17">
        <v>1</v>
      </c>
      <c r="P65" s="17">
        <v>1</v>
      </c>
      <c r="Q65" s="17">
        <v>1</v>
      </c>
      <c r="R65" s="17">
        <v>1</v>
      </c>
      <c r="S65" s="17">
        <v>1</v>
      </c>
      <c r="T65" s="17">
        <v>1</v>
      </c>
      <c r="U65" s="17">
        <v>1</v>
      </c>
      <c r="V65" s="17">
        <v>1</v>
      </c>
      <c r="W65" s="17">
        <v>1</v>
      </c>
    </row>
    <row r="66" spans="1:23" ht="15" customHeight="1">
      <c r="A66" s="110"/>
      <c r="B66" s="114" t="s">
        <v>49</v>
      </c>
      <c r="C66" s="114"/>
      <c r="D66" s="36">
        <v>1</v>
      </c>
      <c r="E66" s="17">
        <v>1</v>
      </c>
      <c r="F66" s="17">
        <v>1</v>
      </c>
      <c r="G66" s="17">
        <v>1</v>
      </c>
      <c r="H66" s="17">
        <v>1</v>
      </c>
      <c r="I66" s="36">
        <v>1</v>
      </c>
      <c r="J66" s="17">
        <v>1</v>
      </c>
      <c r="K66" s="17">
        <v>1</v>
      </c>
      <c r="L66" s="17">
        <v>1</v>
      </c>
      <c r="M66" s="17">
        <v>1</v>
      </c>
      <c r="N66" s="17">
        <v>1</v>
      </c>
      <c r="O66" s="17">
        <v>1</v>
      </c>
      <c r="P66" s="17">
        <v>1</v>
      </c>
      <c r="Q66" s="17">
        <v>1</v>
      </c>
      <c r="R66" s="17">
        <v>1</v>
      </c>
      <c r="S66" s="17">
        <v>1</v>
      </c>
      <c r="T66" s="17">
        <v>1</v>
      </c>
      <c r="U66" s="17">
        <v>1</v>
      </c>
      <c r="V66" s="17">
        <v>1</v>
      </c>
      <c r="W66" s="17">
        <v>1</v>
      </c>
    </row>
    <row r="67" spans="1:23" ht="15.75">
      <c r="A67" s="110"/>
      <c r="B67" s="114" t="s">
        <v>50</v>
      </c>
      <c r="C67" s="114"/>
      <c r="D67" s="36">
        <v>1</v>
      </c>
      <c r="E67" s="17">
        <v>1</v>
      </c>
      <c r="F67" s="17">
        <v>1</v>
      </c>
      <c r="G67" s="17">
        <v>1</v>
      </c>
      <c r="H67" s="17">
        <v>1</v>
      </c>
      <c r="I67" s="17">
        <v>1</v>
      </c>
      <c r="J67" s="17">
        <v>1</v>
      </c>
      <c r="K67" s="17">
        <v>1</v>
      </c>
      <c r="L67" s="17">
        <v>1</v>
      </c>
      <c r="M67" s="17">
        <v>1</v>
      </c>
      <c r="N67" s="17">
        <v>1</v>
      </c>
      <c r="O67" s="36">
        <v>1</v>
      </c>
      <c r="P67" s="17">
        <v>1</v>
      </c>
      <c r="Q67" s="17">
        <v>1</v>
      </c>
      <c r="R67" s="17">
        <v>1</v>
      </c>
      <c r="S67" s="17">
        <v>1</v>
      </c>
      <c r="T67" s="17">
        <v>1</v>
      </c>
      <c r="U67" s="17">
        <v>1</v>
      </c>
      <c r="V67" s="17">
        <v>1</v>
      </c>
      <c r="W67" s="17">
        <v>1</v>
      </c>
    </row>
    <row r="68" spans="1:23" ht="15" customHeight="1">
      <c r="A68" s="110"/>
      <c r="B68" s="114" t="s">
        <v>51</v>
      </c>
      <c r="C68" s="114"/>
      <c r="D68" s="17">
        <v>1</v>
      </c>
      <c r="E68" s="17">
        <v>1</v>
      </c>
      <c r="F68" s="17">
        <v>1</v>
      </c>
      <c r="G68" s="17">
        <v>1</v>
      </c>
      <c r="H68" s="17">
        <v>1</v>
      </c>
      <c r="I68" s="17">
        <v>1</v>
      </c>
      <c r="J68" s="17">
        <v>1</v>
      </c>
      <c r="K68" s="17">
        <v>1</v>
      </c>
      <c r="L68" s="17">
        <v>1</v>
      </c>
      <c r="M68" s="17">
        <v>1</v>
      </c>
      <c r="N68" s="17">
        <v>1</v>
      </c>
      <c r="O68" s="17">
        <v>1</v>
      </c>
      <c r="P68" s="17">
        <v>1</v>
      </c>
      <c r="Q68" s="17">
        <v>1</v>
      </c>
      <c r="R68" s="17">
        <v>1</v>
      </c>
      <c r="S68" s="17">
        <v>1</v>
      </c>
      <c r="T68" s="17">
        <v>1</v>
      </c>
      <c r="U68" s="17">
        <v>1</v>
      </c>
      <c r="V68" s="17">
        <v>1</v>
      </c>
      <c r="W68" s="17">
        <v>1</v>
      </c>
    </row>
    <row r="69" spans="1:23" s="26" customFormat="1" ht="47.25" customHeight="1">
      <c r="A69" s="110"/>
      <c r="B69" s="123" t="s">
        <v>52</v>
      </c>
      <c r="C69" s="123"/>
      <c r="D69" s="36">
        <v>1</v>
      </c>
      <c r="E69" s="36">
        <v>1</v>
      </c>
      <c r="F69" s="36">
        <v>1</v>
      </c>
      <c r="G69" s="17">
        <v>1</v>
      </c>
      <c r="H69" s="17">
        <v>1</v>
      </c>
      <c r="I69" s="36">
        <v>1</v>
      </c>
      <c r="J69" s="17" t="s">
        <v>10</v>
      </c>
      <c r="K69" s="17" t="s">
        <v>10</v>
      </c>
      <c r="L69" s="17">
        <v>1</v>
      </c>
      <c r="M69" s="17" t="s">
        <v>10</v>
      </c>
      <c r="N69" s="17" t="s">
        <v>10</v>
      </c>
      <c r="O69" s="17">
        <v>1</v>
      </c>
      <c r="P69" s="17">
        <v>1</v>
      </c>
      <c r="Q69" s="17">
        <v>1</v>
      </c>
      <c r="R69" s="17">
        <v>1</v>
      </c>
      <c r="S69" s="17">
        <v>1</v>
      </c>
      <c r="T69" s="17">
        <v>1</v>
      </c>
      <c r="U69" s="17">
        <v>1</v>
      </c>
      <c r="V69" s="17">
        <v>1</v>
      </c>
      <c r="W69" s="17">
        <v>1</v>
      </c>
    </row>
    <row r="70" spans="1:23" ht="166.5" customHeight="1">
      <c r="A70" s="110"/>
      <c r="B70" s="114" t="s">
        <v>53</v>
      </c>
      <c r="C70" s="114"/>
      <c r="D70" s="17">
        <v>1</v>
      </c>
      <c r="E70" s="17">
        <v>1</v>
      </c>
      <c r="F70" s="17">
        <v>1</v>
      </c>
      <c r="G70" s="17" t="s">
        <v>10</v>
      </c>
      <c r="H70" s="17">
        <v>1</v>
      </c>
      <c r="I70" s="17">
        <v>1</v>
      </c>
      <c r="J70" s="17">
        <v>1</v>
      </c>
      <c r="K70" s="17">
        <v>1</v>
      </c>
      <c r="L70" s="17">
        <v>1</v>
      </c>
      <c r="M70" s="17">
        <v>1</v>
      </c>
      <c r="N70" s="17">
        <v>1</v>
      </c>
      <c r="O70" s="17">
        <v>1</v>
      </c>
      <c r="P70" s="17">
        <v>1</v>
      </c>
      <c r="Q70" s="17">
        <v>1</v>
      </c>
      <c r="R70" s="17">
        <v>1</v>
      </c>
      <c r="S70" s="17">
        <v>1</v>
      </c>
      <c r="T70" s="17">
        <v>1</v>
      </c>
      <c r="U70" s="17" t="s">
        <v>10</v>
      </c>
      <c r="V70" s="17" t="s">
        <v>10</v>
      </c>
      <c r="W70" s="17" t="s">
        <v>10</v>
      </c>
    </row>
    <row r="71" spans="1:23" ht="37.5" customHeight="1">
      <c r="A71" s="110"/>
      <c r="B71" s="114" t="s">
        <v>54</v>
      </c>
      <c r="C71" s="114"/>
      <c r="D71" s="36">
        <v>1</v>
      </c>
      <c r="E71" s="17">
        <v>1</v>
      </c>
      <c r="F71" s="17">
        <v>1</v>
      </c>
      <c r="G71" s="36">
        <v>1</v>
      </c>
      <c r="H71" s="17">
        <v>1</v>
      </c>
      <c r="I71" s="17">
        <v>1</v>
      </c>
      <c r="J71" s="17">
        <v>1</v>
      </c>
      <c r="K71" s="17">
        <v>1</v>
      </c>
      <c r="L71" s="17">
        <v>1</v>
      </c>
      <c r="M71" s="17">
        <v>1</v>
      </c>
      <c r="N71" s="17">
        <v>1</v>
      </c>
      <c r="O71" s="17">
        <v>1</v>
      </c>
      <c r="P71" s="17">
        <v>1</v>
      </c>
      <c r="Q71" s="17">
        <v>1</v>
      </c>
      <c r="R71" s="17">
        <v>1</v>
      </c>
      <c r="S71" s="17">
        <v>1</v>
      </c>
      <c r="T71" s="17">
        <v>1</v>
      </c>
      <c r="U71" s="17">
        <v>1</v>
      </c>
      <c r="V71" s="17">
        <v>1</v>
      </c>
      <c r="W71" s="17">
        <v>1</v>
      </c>
    </row>
    <row r="72" spans="1:23" ht="53.25" customHeight="1">
      <c r="A72" s="110"/>
      <c r="B72" s="114" t="s">
        <v>55</v>
      </c>
      <c r="C72" s="114"/>
      <c r="D72" s="17">
        <v>1</v>
      </c>
      <c r="E72" s="17">
        <v>1</v>
      </c>
      <c r="F72" s="17">
        <v>1</v>
      </c>
      <c r="G72" s="17">
        <v>1</v>
      </c>
      <c r="H72" s="17">
        <v>1</v>
      </c>
      <c r="I72" s="17">
        <v>1</v>
      </c>
      <c r="J72" s="17">
        <v>1</v>
      </c>
      <c r="K72" s="17">
        <v>1</v>
      </c>
      <c r="L72" s="17">
        <v>1</v>
      </c>
      <c r="M72" s="17">
        <v>1</v>
      </c>
      <c r="N72" s="17">
        <v>1</v>
      </c>
      <c r="O72" s="17">
        <v>1</v>
      </c>
      <c r="P72" s="17">
        <v>1</v>
      </c>
      <c r="Q72" s="17">
        <v>1</v>
      </c>
      <c r="R72" s="17">
        <v>1</v>
      </c>
      <c r="S72" s="17">
        <v>1</v>
      </c>
      <c r="T72" s="17">
        <v>1</v>
      </c>
      <c r="U72" s="17">
        <v>1</v>
      </c>
      <c r="V72" s="17">
        <v>1</v>
      </c>
      <c r="W72" s="17">
        <v>1</v>
      </c>
    </row>
    <row r="73" spans="1:23" s="28" customFormat="1" ht="34.5" customHeight="1">
      <c r="A73" s="90" t="s">
        <v>56</v>
      </c>
      <c r="B73" s="91"/>
      <c r="C73" s="92"/>
      <c r="D73" s="27">
        <f>ROUND(SUM(D32:D44,D47:D48,D50:D51,D54:D55,D57,D59:D60,D62:D72)/33*100,0)</f>
        <v>97</v>
      </c>
      <c r="E73" s="27">
        <f aca="true" t="shared" si="1" ref="E73:L73">ROUND(SUM(E32:E44,E47:E48,E50:E51,E54:E55,E57,E59:E60,E62:E72)/33*100,0)</f>
        <v>97</v>
      </c>
      <c r="F73" s="27">
        <f t="shared" si="1"/>
        <v>97</v>
      </c>
      <c r="G73" s="27">
        <f>ROUND(SUM(G32:G40,G42:G44,G47:G48,G50:G51,G54:G55,G57,G59:G61,G63:G69,G71:G72)/31*100,0)</f>
        <v>100</v>
      </c>
      <c r="H73" s="27">
        <f t="shared" si="1"/>
        <v>97</v>
      </c>
      <c r="I73" s="27">
        <f t="shared" si="1"/>
        <v>97</v>
      </c>
      <c r="J73" s="27">
        <f>ROUND(SUM(J32:J44,J47:J48,J50:J51,J54:J55,J57,J59:J60,J62:J68,J70:J72)/32*100,0)</f>
        <v>97</v>
      </c>
      <c r="K73" s="27">
        <f>ROUND(SUM(K32:K44,K47:K48,K50:K51,K54:K55,K57,K59:K60,K62:K68,K70:K72)/32*100,0)</f>
        <v>97</v>
      </c>
      <c r="L73" s="27">
        <f t="shared" si="1"/>
        <v>97</v>
      </c>
      <c r="M73" s="27">
        <f>ROUND(SUM(M32:M44,M47:M48,M50:M51,M54:M55,M57,M59:M60,M62:M68,M70:M72)/32*100,0)</f>
        <v>100</v>
      </c>
      <c r="N73" s="27">
        <f>ROUND(SUM(N32:N44,N47:N48,N50:N51,N54:N55,N57,N59:N60,N62:N68,N70:N72)/32*100,0)</f>
        <v>100</v>
      </c>
      <c r="O73" s="27">
        <f aca="true" t="shared" si="2" ref="O73:T73">ROUND(SUM(O32:O44,O47:O48,O50:O51,O54:O55,O57,O59:O60,O62:O72)/33*100,0)</f>
        <v>97</v>
      </c>
      <c r="P73" s="27">
        <f t="shared" si="2"/>
        <v>97</v>
      </c>
      <c r="Q73" s="27">
        <f t="shared" si="2"/>
        <v>97</v>
      </c>
      <c r="R73" s="27">
        <f t="shared" si="2"/>
        <v>97</v>
      </c>
      <c r="S73" s="27">
        <f t="shared" si="2"/>
        <v>97</v>
      </c>
      <c r="T73" s="27">
        <f t="shared" si="2"/>
        <v>94</v>
      </c>
      <c r="U73" s="27">
        <f>ROUND(SUM(U32:U44,U47:U48,U50:U51,U54:U57,U59:U61,U63:U69,U71:U72)/33*100,0)</f>
        <v>100</v>
      </c>
      <c r="V73" s="27">
        <f>ROUND(SUM(V32:V44,V47:V48,V50:V51,V54:V57,V59:V61,V63:V69,V71:V72)/33*100,0)</f>
        <v>100</v>
      </c>
      <c r="W73" s="27">
        <f>ROUND(SUM(W32:W44,W47:W48,W50:W51,W54:W57,W59:W61,W63:W69,W71:W72)/33*100,0)</f>
        <v>100</v>
      </c>
    </row>
    <row r="74" spans="1:23" s="10" customFormat="1" ht="60" customHeight="1">
      <c r="A74" s="29" t="s">
        <v>57</v>
      </c>
      <c r="B74" s="93" t="s">
        <v>58</v>
      </c>
      <c r="C74" s="94"/>
      <c r="D74" s="30" t="s">
        <v>5</v>
      </c>
      <c r="E74" s="30" t="s">
        <v>5</v>
      </c>
      <c r="F74" s="30" t="s">
        <v>5</v>
      </c>
      <c r="G74" s="30" t="s">
        <v>5</v>
      </c>
      <c r="H74" s="30" t="s">
        <v>5</v>
      </c>
      <c r="I74" s="30" t="s">
        <v>5</v>
      </c>
      <c r="J74" s="30" t="s">
        <v>5</v>
      </c>
      <c r="K74" s="30" t="s">
        <v>5</v>
      </c>
      <c r="L74" s="30" t="s">
        <v>5</v>
      </c>
      <c r="M74" s="30" t="s">
        <v>5</v>
      </c>
      <c r="N74" s="30" t="s">
        <v>5</v>
      </c>
      <c r="O74" s="30" t="s">
        <v>5</v>
      </c>
      <c r="P74" s="30" t="s">
        <v>5</v>
      </c>
      <c r="Q74" s="30" t="s">
        <v>5</v>
      </c>
      <c r="R74" s="30" t="s">
        <v>5</v>
      </c>
      <c r="S74" s="30" t="s">
        <v>5</v>
      </c>
      <c r="T74" s="30" t="s">
        <v>5</v>
      </c>
      <c r="U74" s="30" t="s">
        <v>5</v>
      </c>
      <c r="V74" s="30" t="s">
        <v>5</v>
      </c>
      <c r="W74" s="30" t="s">
        <v>5</v>
      </c>
    </row>
    <row r="75" spans="1:23" ht="18.75" customHeight="1">
      <c r="A75" s="111" t="s">
        <v>59</v>
      </c>
      <c r="B75" s="102" t="s">
        <v>60</v>
      </c>
      <c r="C75" s="103"/>
      <c r="D75" s="17">
        <v>1</v>
      </c>
      <c r="E75" s="17">
        <v>1</v>
      </c>
      <c r="F75" s="17">
        <v>1</v>
      </c>
      <c r="G75" s="17">
        <v>1</v>
      </c>
      <c r="H75" s="17">
        <v>1</v>
      </c>
      <c r="I75" s="17">
        <v>1</v>
      </c>
      <c r="J75" s="17">
        <v>1</v>
      </c>
      <c r="K75" s="17">
        <v>1</v>
      </c>
      <c r="L75" s="17">
        <v>1</v>
      </c>
      <c r="M75" s="17">
        <v>1</v>
      </c>
      <c r="N75" s="17">
        <v>1</v>
      </c>
      <c r="O75" s="17">
        <v>1</v>
      </c>
      <c r="P75" s="17">
        <v>1</v>
      </c>
      <c r="Q75" s="17">
        <v>1</v>
      </c>
      <c r="R75" s="17">
        <v>1</v>
      </c>
      <c r="S75" s="17">
        <v>1</v>
      </c>
      <c r="T75" s="17">
        <v>1</v>
      </c>
      <c r="U75" s="17">
        <v>1</v>
      </c>
      <c r="V75" s="17">
        <v>1</v>
      </c>
      <c r="W75" s="17">
        <v>1</v>
      </c>
    </row>
    <row r="76" spans="1:23" ht="15.75">
      <c r="A76" s="111"/>
      <c r="B76" s="102" t="s">
        <v>61</v>
      </c>
      <c r="C76" s="103"/>
      <c r="D76" s="17">
        <v>1</v>
      </c>
      <c r="E76" s="17">
        <v>1</v>
      </c>
      <c r="F76" s="17">
        <v>1</v>
      </c>
      <c r="G76" s="17">
        <v>1</v>
      </c>
      <c r="H76" s="17">
        <v>1</v>
      </c>
      <c r="I76" s="17">
        <v>1</v>
      </c>
      <c r="J76" s="17">
        <v>1</v>
      </c>
      <c r="K76" s="17">
        <v>1</v>
      </c>
      <c r="L76" s="17">
        <v>1</v>
      </c>
      <c r="M76" s="17">
        <v>1</v>
      </c>
      <c r="N76" s="17">
        <v>1</v>
      </c>
      <c r="O76" s="17">
        <v>1</v>
      </c>
      <c r="P76" s="17">
        <v>1</v>
      </c>
      <c r="Q76" s="17">
        <v>1</v>
      </c>
      <c r="R76" s="17">
        <v>1</v>
      </c>
      <c r="S76" s="17">
        <v>1</v>
      </c>
      <c r="T76" s="17">
        <v>1</v>
      </c>
      <c r="U76" s="17">
        <v>1</v>
      </c>
      <c r="V76" s="17">
        <v>1</v>
      </c>
      <c r="W76" s="17">
        <v>1</v>
      </c>
    </row>
    <row r="77" spans="1:23" ht="31.5" customHeight="1">
      <c r="A77" s="111"/>
      <c r="B77" s="102" t="s">
        <v>62</v>
      </c>
      <c r="C77" s="103"/>
      <c r="D77" s="40">
        <v>1</v>
      </c>
      <c r="E77" s="17">
        <v>1</v>
      </c>
      <c r="F77" s="17">
        <v>1</v>
      </c>
      <c r="G77" s="36">
        <v>1</v>
      </c>
      <c r="H77" s="17">
        <v>1</v>
      </c>
      <c r="I77" s="17">
        <v>1</v>
      </c>
      <c r="J77" s="17">
        <v>1</v>
      </c>
      <c r="K77" s="17">
        <v>0</v>
      </c>
      <c r="L77" s="17">
        <v>1</v>
      </c>
      <c r="M77" s="17">
        <v>1</v>
      </c>
      <c r="N77" s="17">
        <v>1</v>
      </c>
      <c r="O77" s="17">
        <v>1</v>
      </c>
      <c r="P77" s="17">
        <v>1</v>
      </c>
      <c r="Q77" s="17">
        <v>1</v>
      </c>
      <c r="R77" s="17">
        <v>1</v>
      </c>
      <c r="S77" s="17">
        <v>1</v>
      </c>
      <c r="T77" s="17">
        <v>1</v>
      </c>
      <c r="U77" s="17">
        <v>1</v>
      </c>
      <c r="V77" s="17">
        <v>1</v>
      </c>
      <c r="W77" s="17">
        <v>1</v>
      </c>
    </row>
    <row r="78" spans="1:23" ht="21" customHeight="1">
      <c r="A78" s="111"/>
      <c r="B78" s="102" t="s">
        <v>63</v>
      </c>
      <c r="C78" s="103"/>
      <c r="D78" s="36">
        <v>1</v>
      </c>
      <c r="E78" s="17">
        <v>1</v>
      </c>
      <c r="F78" s="17">
        <v>1</v>
      </c>
      <c r="G78" s="17">
        <v>1</v>
      </c>
      <c r="H78" s="17">
        <v>1</v>
      </c>
      <c r="I78" s="17">
        <v>1</v>
      </c>
      <c r="J78" s="17">
        <v>1</v>
      </c>
      <c r="K78" s="17">
        <v>1</v>
      </c>
      <c r="L78" s="17">
        <v>1</v>
      </c>
      <c r="M78" s="17">
        <v>1</v>
      </c>
      <c r="N78" s="17">
        <v>1</v>
      </c>
      <c r="O78" s="17">
        <v>1</v>
      </c>
      <c r="P78" s="17">
        <v>1</v>
      </c>
      <c r="Q78" s="17">
        <v>1</v>
      </c>
      <c r="R78" s="17">
        <v>1</v>
      </c>
      <c r="S78" s="17">
        <v>1</v>
      </c>
      <c r="T78" s="17">
        <v>1</v>
      </c>
      <c r="U78" s="17">
        <v>1</v>
      </c>
      <c r="V78" s="17">
        <v>1</v>
      </c>
      <c r="W78" s="17">
        <v>1</v>
      </c>
    </row>
    <row r="79" spans="1:23" ht="51.75" customHeight="1">
      <c r="A79" s="111"/>
      <c r="B79" s="102" t="s">
        <v>64</v>
      </c>
      <c r="C79" s="103"/>
      <c r="D79" s="36">
        <v>1</v>
      </c>
      <c r="E79" s="36">
        <v>1</v>
      </c>
      <c r="F79" s="36">
        <v>1</v>
      </c>
      <c r="G79" s="36">
        <v>1</v>
      </c>
      <c r="H79" s="36">
        <v>0</v>
      </c>
      <c r="I79" s="36">
        <v>1</v>
      </c>
      <c r="J79" s="36">
        <v>1</v>
      </c>
      <c r="K79" s="36">
        <v>1</v>
      </c>
      <c r="L79" s="36">
        <v>1</v>
      </c>
      <c r="M79" s="36">
        <v>1</v>
      </c>
      <c r="N79" s="36">
        <v>1</v>
      </c>
      <c r="O79" s="36">
        <v>1</v>
      </c>
      <c r="P79" s="36">
        <v>1</v>
      </c>
      <c r="Q79" s="36">
        <v>1</v>
      </c>
      <c r="R79" s="36">
        <v>1</v>
      </c>
      <c r="S79" s="36">
        <v>1</v>
      </c>
      <c r="T79" s="36">
        <v>1</v>
      </c>
      <c r="U79" s="36">
        <v>1</v>
      </c>
      <c r="V79" s="36">
        <v>1</v>
      </c>
      <c r="W79" s="36">
        <v>1</v>
      </c>
    </row>
    <row r="80" spans="1:23" s="28" customFormat="1" ht="34.5" customHeight="1">
      <c r="A80" s="90" t="s">
        <v>65</v>
      </c>
      <c r="B80" s="91"/>
      <c r="C80" s="92"/>
      <c r="D80" s="21">
        <f>ROUND(IF(SUM(D75:D79)=0,0,IF(SUM(D75:D79)=1,30,IF(SUM(D75:D79)=2,60,IF(SUM(D75:D79)=3,90,100)))),0)</f>
        <v>100</v>
      </c>
      <c r="E80" s="21">
        <f>ROUND(IF(SUM(E75:E79)=0,0,IF(SUM(E75:E79)=1,30,IF(SUM(E75:E79)=2,60,IF(SUM(E75:E79)=3,90,100)))),0)</f>
        <v>100</v>
      </c>
      <c r="F80" s="21">
        <f>ROUND(IF(SUM(F75:F79)=0,0,IF(SUM(F75:F79)=1,30,IF(SUM(F75:F79)=2,60,IF(SUM(F75:F79)=3,90,100)))),0)</f>
        <v>100</v>
      </c>
      <c r="G80" s="21">
        <f>ROUND(IF(SUM(G75:G79)=0,0,IF(SUM(G75:G79)=1,30,IF(SUM(G75:G79)=2,60,IF(SUM(G75:G79)=3,90,100)))),0)</f>
        <v>100</v>
      </c>
      <c r="H80" s="21">
        <f aca="true" t="shared" si="3" ref="H80:W80">ROUND(IF(SUM(H75:H79)=0,0,IF(SUM(H75:H79)=1,30,IF(SUM(H75:H79)=2,60,IF(SUM(H75:H79)=3,90,100)))),0)</f>
        <v>100</v>
      </c>
      <c r="I80" s="21">
        <f t="shared" si="3"/>
        <v>100</v>
      </c>
      <c r="J80" s="21">
        <f t="shared" si="3"/>
        <v>100</v>
      </c>
      <c r="K80" s="21">
        <f t="shared" si="3"/>
        <v>100</v>
      </c>
      <c r="L80" s="21">
        <f t="shared" si="3"/>
        <v>100</v>
      </c>
      <c r="M80" s="21">
        <f t="shared" si="3"/>
        <v>100</v>
      </c>
      <c r="N80" s="21">
        <f t="shared" si="3"/>
        <v>100</v>
      </c>
      <c r="O80" s="21">
        <f t="shared" si="3"/>
        <v>100</v>
      </c>
      <c r="P80" s="21">
        <f t="shared" si="3"/>
        <v>100</v>
      </c>
      <c r="Q80" s="21">
        <f t="shared" si="3"/>
        <v>100</v>
      </c>
      <c r="R80" s="21">
        <f t="shared" si="3"/>
        <v>100</v>
      </c>
      <c r="S80" s="21">
        <f t="shared" si="3"/>
        <v>100</v>
      </c>
      <c r="T80" s="21">
        <f t="shared" si="3"/>
        <v>100</v>
      </c>
      <c r="U80" s="21">
        <f t="shared" si="3"/>
        <v>100</v>
      </c>
      <c r="V80" s="21">
        <f t="shared" si="3"/>
        <v>100</v>
      </c>
      <c r="W80" s="21">
        <f t="shared" si="3"/>
        <v>100</v>
      </c>
    </row>
    <row r="81" spans="1:23" s="10" customFormat="1" ht="32.25" customHeight="1">
      <c r="A81" s="29">
        <v>2</v>
      </c>
      <c r="B81" s="93" t="s">
        <v>66</v>
      </c>
      <c r="C81" s="94"/>
      <c r="D81" s="30" t="s">
        <v>5</v>
      </c>
      <c r="E81" s="30" t="s">
        <v>5</v>
      </c>
      <c r="F81" s="30" t="s">
        <v>5</v>
      </c>
      <c r="G81" s="30" t="s">
        <v>5</v>
      </c>
      <c r="H81" s="30" t="s">
        <v>5</v>
      </c>
      <c r="I81" s="30" t="s">
        <v>5</v>
      </c>
      <c r="J81" s="30" t="s">
        <v>5</v>
      </c>
      <c r="K81" s="30" t="s">
        <v>5</v>
      </c>
      <c r="L81" s="30" t="s">
        <v>5</v>
      </c>
      <c r="M81" s="30" t="s">
        <v>5</v>
      </c>
      <c r="N81" s="30" t="s">
        <v>5</v>
      </c>
      <c r="O81" s="30" t="s">
        <v>5</v>
      </c>
      <c r="P81" s="30" t="s">
        <v>5</v>
      </c>
      <c r="Q81" s="30" t="s">
        <v>5</v>
      </c>
      <c r="R81" s="30" t="s">
        <v>5</v>
      </c>
      <c r="S81" s="30" t="s">
        <v>5</v>
      </c>
      <c r="T81" s="30" t="s">
        <v>5</v>
      </c>
      <c r="U81" s="30" t="s">
        <v>5</v>
      </c>
      <c r="V81" s="30" t="s">
        <v>5</v>
      </c>
      <c r="W81" s="30" t="s">
        <v>5</v>
      </c>
    </row>
    <row r="82" spans="1:23" s="28" customFormat="1" ht="31.5" customHeight="1">
      <c r="A82" s="110" t="s">
        <v>67</v>
      </c>
      <c r="B82" s="112" t="s">
        <v>68</v>
      </c>
      <c r="C82" s="113"/>
      <c r="D82" s="31" t="s">
        <v>5</v>
      </c>
      <c r="E82" s="31" t="s">
        <v>5</v>
      </c>
      <c r="F82" s="31" t="s">
        <v>5</v>
      </c>
      <c r="G82" s="31" t="s">
        <v>5</v>
      </c>
      <c r="H82" s="31" t="s">
        <v>5</v>
      </c>
      <c r="I82" s="31" t="s">
        <v>5</v>
      </c>
      <c r="J82" s="31" t="s">
        <v>5</v>
      </c>
      <c r="K82" s="31" t="s">
        <v>5</v>
      </c>
      <c r="L82" s="31" t="s">
        <v>5</v>
      </c>
      <c r="M82" s="31" t="s">
        <v>5</v>
      </c>
      <c r="N82" s="31" t="s">
        <v>5</v>
      </c>
      <c r="O82" s="31" t="s">
        <v>5</v>
      </c>
      <c r="P82" s="31" t="s">
        <v>5</v>
      </c>
      <c r="Q82" s="31" t="s">
        <v>5</v>
      </c>
      <c r="R82" s="31" t="s">
        <v>5</v>
      </c>
      <c r="S82" s="31" t="s">
        <v>5</v>
      </c>
      <c r="T82" s="31" t="s">
        <v>5</v>
      </c>
      <c r="U82" s="31" t="s">
        <v>5</v>
      </c>
      <c r="V82" s="31" t="s">
        <v>5</v>
      </c>
      <c r="W82" s="31" t="s">
        <v>5</v>
      </c>
    </row>
    <row r="83" spans="1:23" ht="33" customHeight="1">
      <c r="A83" s="111"/>
      <c r="B83" s="114" t="s">
        <v>69</v>
      </c>
      <c r="C83" s="114"/>
      <c r="D83" s="17">
        <v>0</v>
      </c>
      <c r="E83" s="17">
        <v>1</v>
      </c>
      <c r="F83" s="36">
        <v>0</v>
      </c>
      <c r="G83" s="17">
        <v>0</v>
      </c>
      <c r="H83" s="17">
        <v>1</v>
      </c>
      <c r="I83" s="17">
        <v>1</v>
      </c>
      <c r="J83" s="36">
        <v>0</v>
      </c>
      <c r="K83" s="36">
        <v>1</v>
      </c>
      <c r="L83" s="36">
        <v>0</v>
      </c>
      <c r="M83" s="17">
        <v>1</v>
      </c>
      <c r="N83" s="17">
        <v>1</v>
      </c>
      <c r="O83" s="17">
        <v>1</v>
      </c>
      <c r="P83" s="17">
        <v>1</v>
      </c>
      <c r="Q83" s="17">
        <v>1</v>
      </c>
      <c r="R83" s="17">
        <v>1</v>
      </c>
      <c r="S83" s="17">
        <v>1</v>
      </c>
      <c r="T83" s="17">
        <v>1</v>
      </c>
      <c r="U83" s="17">
        <v>1</v>
      </c>
      <c r="V83" s="17">
        <v>0</v>
      </c>
      <c r="W83" s="17">
        <v>0</v>
      </c>
    </row>
    <row r="84" spans="1:23" ht="33" customHeight="1">
      <c r="A84" s="111"/>
      <c r="B84" s="115" t="s">
        <v>70</v>
      </c>
      <c r="C84" s="116"/>
      <c r="D84" s="17">
        <v>1</v>
      </c>
      <c r="E84" s="17">
        <v>1</v>
      </c>
      <c r="F84" s="17">
        <v>1</v>
      </c>
      <c r="G84" s="17">
        <v>0</v>
      </c>
      <c r="H84" s="17">
        <v>1</v>
      </c>
      <c r="I84" s="17">
        <v>1</v>
      </c>
      <c r="J84" s="36">
        <v>1</v>
      </c>
      <c r="K84" s="36">
        <v>1</v>
      </c>
      <c r="L84" s="36">
        <v>0</v>
      </c>
      <c r="M84" s="17">
        <v>1</v>
      </c>
      <c r="N84" s="17">
        <v>1</v>
      </c>
      <c r="O84" s="17">
        <v>1</v>
      </c>
      <c r="P84" s="17">
        <v>1</v>
      </c>
      <c r="Q84" s="17">
        <v>1</v>
      </c>
      <c r="R84" s="17">
        <v>1</v>
      </c>
      <c r="S84" s="17">
        <v>1</v>
      </c>
      <c r="T84" s="17">
        <v>1</v>
      </c>
      <c r="U84" s="17">
        <v>1</v>
      </c>
      <c r="V84" s="17">
        <v>0</v>
      </c>
      <c r="W84" s="17">
        <v>0</v>
      </c>
    </row>
    <row r="85" spans="1:23" ht="33" customHeight="1">
      <c r="A85" s="111"/>
      <c r="B85" s="115" t="s">
        <v>71</v>
      </c>
      <c r="C85" s="116"/>
      <c r="D85" s="17">
        <v>0</v>
      </c>
      <c r="E85" s="17">
        <v>1</v>
      </c>
      <c r="F85" s="17">
        <v>0</v>
      </c>
      <c r="G85" s="17">
        <v>0</v>
      </c>
      <c r="H85" s="17">
        <v>1</v>
      </c>
      <c r="I85" s="17">
        <v>1</v>
      </c>
      <c r="J85" s="17">
        <v>0</v>
      </c>
      <c r="K85" s="17">
        <v>1</v>
      </c>
      <c r="L85" s="17">
        <v>0</v>
      </c>
      <c r="M85" s="17">
        <v>1</v>
      </c>
      <c r="N85" s="17">
        <v>1</v>
      </c>
      <c r="O85" s="17">
        <v>0</v>
      </c>
      <c r="P85" s="17">
        <v>1</v>
      </c>
      <c r="Q85" s="17">
        <v>1</v>
      </c>
      <c r="R85" s="17">
        <v>1</v>
      </c>
      <c r="S85" s="17">
        <v>1</v>
      </c>
      <c r="T85" s="17">
        <v>1</v>
      </c>
      <c r="U85" s="17">
        <v>1</v>
      </c>
      <c r="V85" s="17">
        <v>0</v>
      </c>
      <c r="W85" s="17">
        <v>0</v>
      </c>
    </row>
    <row r="86" spans="1:23" ht="32.25" customHeight="1">
      <c r="A86" s="111"/>
      <c r="B86" s="115" t="s">
        <v>72</v>
      </c>
      <c r="C86" s="116"/>
      <c r="D86" s="17">
        <v>1</v>
      </c>
      <c r="E86" s="17">
        <v>1</v>
      </c>
      <c r="F86" s="17">
        <v>1</v>
      </c>
      <c r="G86" s="17">
        <v>0</v>
      </c>
      <c r="H86" s="17">
        <v>1</v>
      </c>
      <c r="I86" s="17">
        <v>1</v>
      </c>
      <c r="J86" s="17">
        <v>1</v>
      </c>
      <c r="K86" s="36">
        <v>1</v>
      </c>
      <c r="L86" s="17">
        <v>1</v>
      </c>
      <c r="M86" s="17">
        <v>1</v>
      </c>
      <c r="N86" s="17">
        <v>0</v>
      </c>
      <c r="O86" s="17">
        <v>1</v>
      </c>
      <c r="P86" s="17">
        <v>1</v>
      </c>
      <c r="Q86" s="17">
        <v>1</v>
      </c>
      <c r="R86" s="17">
        <v>0</v>
      </c>
      <c r="S86" s="17">
        <v>1</v>
      </c>
      <c r="T86" s="17">
        <v>1</v>
      </c>
      <c r="U86" s="17">
        <v>1</v>
      </c>
      <c r="V86" s="17">
        <v>1</v>
      </c>
      <c r="W86" s="17">
        <v>1</v>
      </c>
    </row>
    <row r="87" spans="1:23" ht="36.75" customHeight="1">
      <c r="A87" s="111"/>
      <c r="B87" s="115" t="s">
        <v>73</v>
      </c>
      <c r="C87" s="116"/>
      <c r="D87" s="17">
        <v>1</v>
      </c>
      <c r="E87" s="17">
        <v>1</v>
      </c>
      <c r="F87" s="17">
        <v>1</v>
      </c>
      <c r="G87" s="17">
        <v>0</v>
      </c>
      <c r="H87" s="17">
        <v>1</v>
      </c>
      <c r="I87" s="17">
        <v>1</v>
      </c>
      <c r="J87" s="17">
        <v>1</v>
      </c>
      <c r="K87" s="17">
        <v>1</v>
      </c>
      <c r="L87" s="17">
        <v>1</v>
      </c>
      <c r="M87" s="17">
        <v>1</v>
      </c>
      <c r="N87" s="17">
        <v>1</v>
      </c>
      <c r="O87" s="17">
        <v>1</v>
      </c>
      <c r="P87" s="17">
        <v>1</v>
      </c>
      <c r="Q87" s="17">
        <v>1</v>
      </c>
      <c r="R87" s="17">
        <v>1</v>
      </c>
      <c r="S87" s="17">
        <v>1</v>
      </c>
      <c r="T87" s="17">
        <v>1</v>
      </c>
      <c r="U87" s="17">
        <v>1</v>
      </c>
      <c r="V87" s="17">
        <v>1</v>
      </c>
      <c r="W87" s="17">
        <v>1</v>
      </c>
    </row>
    <row r="88" spans="1:23" s="28" customFormat="1" ht="34.5" customHeight="1">
      <c r="A88" s="90" t="s">
        <v>74</v>
      </c>
      <c r="B88" s="91"/>
      <c r="C88" s="92"/>
      <c r="D88" s="21">
        <f>ROUND(SUM(D83:D87)*20,0)</f>
        <v>60</v>
      </c>
      <c r="E88" s="21">
        <f aca="true" t="shared" si="4" ref="E88:W88">ROUND(SUM(E83:E87)*20,0)</f>
        <v>100</v>
      </c>
      <c r="F88" s="21">
        <f t="shared" si="4"/>
        <v>60</v>
      </c>
      <c r="G88" s="21">
        <f t="shared" si="4"/>
        <v>0</v>
      </c>
      <c r="H88" s="21">
        <f t="shared" si="4"/>
        <v>100</v>
      </c>
      <c r="I88" s="21">
        <f t="shared" si="4"/>
        <v>100</v>
      </c>
      <c r="J88" s="21">
        <f t="shared" si="4"/>
        <v>60</v>
      </c>
      <c r="K88" s="21">
        <f t="shared" si="4"/>
        <v>100</v>
      </c>
      <c r="L88" s="21">
        <f t="shared" si="4"/>
        <v>40</v>
      </c>
      <c r="M88" s="21">
        <f t="shared" si="4"/>
        <v>100</v>
      </c>
      <c r="N88" s="21">
        <f t="shared" si="4"/>
        <v>80</v>
      </c>
      <c r="O88" s="21">
        <f t="shared" si="4"/>
        <v>80</v>
      </c>
      <c r="P88" s="21">
        <f t="shared" si="4"/>
        <v>100</v>
      </c>
      <c r="Q88" s="21">
        <f t="shared" si="4"/>
        <v>100</v>
      </c>
      <c r="R88" s="21">
        <f t="shared" si="4"/>
        <v>80</v>
      </c>
      <c r="S88" s="21">
        <f t="shared" si="4"/>
        <v>100</v>
      </c>
      <c r="T88" s="21">
        <f t="shared" si="4"/>
        <v>100</v>
      </c>
      <c r="U88" s="21">
        <f t="shared" si="4"/>
        <v>100</v>
      </c>
      <c r="V88" s="21">
        <f t="shared" si="4"/>
        <v>40</v>
      </c>
      <c r="W88" s="21">
        <f t="shared" si="4"/>
        <v>40</v>
      </c>
    </row>
    <row r="89" spans="1:23" s="10" customFormat="1" ht="15.75">
      <c r="A89" s="29">
        <v>3</v>
      </c>
      <c r="B89" s="93" t="s">
        <v>75</v>
      </c>
      <c r="C89" s="94"/>
      <c r="D89" s="30" t="s">
        <v>5</v>
      </c>
      <c r="E89" s="30" t="s">
        <v>5</v>
      </c>
      <c r="F89" s="30" t="s">
        <v>5</v>
      </c>
      <c r="G89" s="30" t="s">
        <v>5</v>
      </c>
      <c r="H89" s="30" t="s">
        <v>5</v>
      </c>
      <c r="I89" s="30" t="s">
        <v>5</v>
      </c>
      <c r="J89" s="30" t="s">
        <v>5</v>
      </c>
      <c r="K89" s="30" t="s">
        <v>5</v>
      </c>
      <c r="L89" s="30" t="s">
        <v>5</v>
      </c>
      <c r="M89" s="30" t="s">
        <v>5</v>
      </c>
      <c r="N89" s="30" t="s">
        <v>5</v>
      </c>
      <c r="O89" s="30" t="s">
        <v>5</v>
      </c>
      <c r="P89" s="30" t="s">
        <v>5</v>
      </c>
      <c r="Q89" s="30" t="s">
        <v>5</v>
      </c>
      <c r="R89" s="30" t="s">
        <v>5</v>
      </c>
      <c r="S89" s="30" t="s">
        <v>5</v>
      </c>
      <c r="T89" s="30" t="s">
        <v>5</v>
      </c>
      <c r="U89" s="30" t="s">
        <v>5</v>
      </c>
      <c r="V89" s="30" t="s">
        <v>5</v>
      </c>
      <c r="W89" s="30" t="s">
        <v>5</v>
      </c>
    </row>
    <row r="90" spans="1:23" s="28" customFormat="1" ht="31.5" customHeight="1">
      <c r="A90" s="32" t="s">
        <v>76</v>
      </c>
      <c r="B90" s="95" t="s">
        <v>77</v>
      </c>
      <c r="C90" s="96"/>
      <c r="D90" s="33" t="s">
        <v>5</v>
      </c>
      <c r="E90" s="33" t="s">
        <v>5</v>
      </c>
      <c r="F90" s="33" t="s">
        <v>5</v>
      </c>
      <c r="G90" s="33" t="s">
        <v>5</v>
      </c>
      <c r="H90" s="33" t="s">
        <v>5</v>
      </c>
      <c r="I90" s="33" t="s">
        <v>5</v>
      </c>
      <c r="J90" s="33" t="s">
        <v>5</v>
      </c>
      <c r="K90" s="33" t="s">
        <v>5</v>
      </c>
      <c r="L90" s="33" t="s">
        <v>5</v>
      </c>
      <c r="M90" s="33" t="s">
        <v>5</v>
      </c>
      <c r="N90" s="33" t="s">
        <v>5</v>
      </c>
      <c r="O90" s="33" t="s">
        <v>5</v>
      </c>
      <c r="P90" s="33" t="s">
        <v>5</v>
      </c>
      <c r="Q90" s="33" t="s">
        <v>5</v>
      </c>
      <c r="R90" s="33" t="s">
        <v>5</v>
      </c>
      <c r="S90" s="33" t="s">
        <v>5</v>
      </c>
      <c r="T90" s="33" t="s">
        <v>5</v>
      </c>
      <c r="U90" s="33" t="s">
        <v>5</v>
      </c>
      <c r="V90" s="33" t="s">
        <v>5</v>
      </c>
      <c r="W90" s="33" t="s">
        <v>5</v>
      </c>
    </row>
    <row r="91" spans="1:23" s="14" customFormat="1" ht="31.5" customHeight="1">
      <c r="A91" s="97" t="s">
        <v>78</v>
      </c>
      <c r="B91" s="100" t="s">
        <v>79</v>
      </c>
      <c r="C91" s="101"/>
      <c r="D91" s="34" t="s">
        <v>5</v>
      </c>
      <c r="E91" s="34" t="s">
        <v>5</v>
      </c>
      <c r="F91" s="34" t="s">
        <v>5</v>
      </c>
      <c r="G91" s="34" t="s">
        <v>5</v>
      </c>
      <c r="H91" s="34" t="s">
        <v>5</v>
      </c>
      <c r="I91" s="34" t="s">
        <v>5</v>
      </c>
      <c r="J91" s="34" t="s">
        <v>5</v>
      </c>
      <c r="K91" s="34" t="s">
        <v>5</v>
      </c>
      <c r="L91" s="34" t="s">
        <v>5</v>
      </c>
      <c r="M91" s="34" t="s">
        <v>5</v>
      </c>
      <c r="N91" s="34" t="s">
        <v>5</v>
      </c>
      <c r="O91" s="34" t="s">
        <v>5</v>
      </c>
      <c r="P91" s="34" t="s">
        <v>5</v>
      </c>
      <c r="Q91" s="34" t="s">
        <v>5</v>
      </c>
      <c r="R91" s="34" t="s">
        <v>5</v>
      </c>
      <c r="S91" s="34" t="s">
        <v>5</v>
      </c>
      <c r="T91" s="34" t="s">
        <v>5</v>
      </c>
      <c r="U91" s="34" t="s">
        <v>5</v>
      </c>
      <c r="V91" s="34" t="s">
        <v>5</v>
      </c>
      <c r="W91" s="34" t="s">
        <v>5</v>
      </c>
    </row>
    <row r="92" spans="1:24" ht="19.5" customHeight="1">
      <c r="A92" s="98"/>
      <c r="B92" s="114" t="s">
        <v>80</v>
      </c>
      <c r="C92" s="114"/>
      <c r="D92" s="17">
        <v>0</v>
      </c>
      <c r="E92" s="17">
        <v>1</v>
      </c>
      <c r="F92" s="17">
        <v>0</v>
      </c>
      <c r="G92" s="17">
        <v>1</v>
      </c>
      <c r="H92" s="17">
        <v>1</v>
      </c>
      <c r="I92" s="17">
        <v>0</v>
      </c>
      <c r="J92" s="17">
        <v>0</v>
      </c>
      <c r="K92" s="17">
        <v>0</v>
      </c>
      <c r="L92" s="17">
        <v>1</v>
      </c>
      <c r="M92" s="17">
        <v>0</v>
      </c>
      <c r="N92" s="17">
        <v>0</v>
      </c>
      <c r="O92" s="17">
        <v>0</v>
      </c>
      <c r="P92" s="17">
        <v>0</v>
      </c>
      <c r="Q92" s="17">
        <v>1</v>
      </c>
      <c r="R92" s="17">
        <v>0</v>
      </c>
      <c r="S92" s="17">
        <v>0</v>
      </c>
      <c r="T92" s="17">
        <v>0</v>
      </c>
      <c r="U92" s="17">
        <v>1</v>
      </c>
      <c r="V92" s="36">
        <v>1</v>
      </c>
      <c r="W92" s="17">
        <v>1</v>
      </c>
      <c r="X92" s="35"/>
    </row>
    <row r="93" spans="1:24" ht="19.5" customHeight="1">
      <c r="A93" s="98"/>
      <c r="B93" s="114" t="s">
        <v>81</v>
      </c>
      <c r="C93" s="114"/>
      <c r="D93" s="17">
        <v>0</v>
      </c>
      <c r="E93" s="17">
        <v>0</v>
      </c>
      <c r="F93" s="17">
        <v>0</v>
      </c>
      <c r="G93" s="17">
        <v>0</v>
      </c>
      <c r="H93" s="17">
        <v>1</v>
      </c>
      <c r="I93" s="17">
        <v>0</v>
      </c>
      <c r="J93" s="17">
        <v>0</v>
      </c>
      <c r="K93" s="17">
        <v>0</v>
      </c>
      <c r="L93" s="17">
        <v>0</v>
      </c>
      <c r="M93" s="17">
        <v>0</v>
      </c>
      <c r="N93" s="17">
        <v>0</v>
      </c>
      <c r="O93" s="17">
        <v>0</v>
      </c>
      <c r="P93" s="17">
        <v>0</v>
      </c>
      <c r="Q93" s="17">
        <v>0</v>
      </c>
      <c r="R93" s="17">
        <v>0</v>
      </c>
      <c r="S93" s="17">
        <v>0</v>
      </c>
      <c r="T93" s="17">
        <v>0</v>
      </c>
      <c r="U93" s="17">
        <v>0</v>
      </c>
      <c r="V93" s="17">
        <v>0</v>
      </c>
      <c r="W93" s="17">
        <v>0</v>
      </c>
      <c r="X93" s="35"/>
    </row>
    <row r="94" spans="1:24" ht="19.5" customHeight="1">
      <c r="A94" s="98"/>
      <c r="B94" s="114" t="s">
        <v>82</v>
      </c>
      <c r="C94" s="114"/>
      <c r="D94" s="36">
        <v>0</v>
      </c>
      <c r="E94" s="17">
        <v>0</v>
      </c>
      <c r="F94" s="17">
        <v>0</v>
      </c>
      <c r="G94" s="17">
        <v>0</v>
      </c>
      <c r="H94" s="17">
        <v>0</v>
      </c>
      <c r="I94" s="17">
        <v>0</v>
      </c>
      <c r="J94" s="17">
        <v>0</v>
      </c>
      <c r="K94" s="17">
        <v>0</v>
      </c>
      <c r="L94" s="17">
        <v>0</v>
      </c>
      <c r="M94" s="17">
        <v>0</v>
      </c>
      <c r="N94" s="17">
        <v>0</v>
      </c>
      <c r="O94" s="17">
        <v>0</v>
      </c>
      <c r="P94" s="17">
        <v>0</v>
      </c>
      <c r="Q94" s="17">
        <v>0</v>
      </c>
      <c r="R94" s="17">
        <v>0</v>
      </c>
      <c r="S94" s="17">
        <v>0</v>
      </c>
      <c r="T94" s="17">
        <v>0</v>
      </c>
      <c r="U94" s="17">
        <v>0</v>
      </c>
      <c r="V94" s="17">
        <v>0</v>
      </c>
      <c r="W94" s="17">
        <v>0</v>
      </c>
      <c r="X94" s="35"/>
    </row>
    <row r="95" spans="1:24" ht="19.5" customHeight="1">
      <c r="A95" s="98"/>
      <c r="B95" s="114" t="s">
        <v>83</v>
      </c>
      <c r="C95" s="114"/>
      <c r="D95" s="17">
        <v>0</v>
      </c>
      <c r="E95" s="17">
        <v>0</v>
      </c>
      <c r="F95" s="17">
        <v>0</v>
      </c>
      <c r="G95" s="17">
        <v>0</v>
      </c>
      <c r="H95" s="17">
        <v>1</v>
      </c>
      <c r="I95" s="17">
        <v>0</v>
      </c>
      <c r="J95" s="17">
        <v>0</v>
      </c>
      <c r="K95" s="17">
        <v>0</v>
      </c>
      <c r="L95" s="17">
        <v>1</v>
      </c>
      <c r="M95" s="17">
        <v>0</v>
      </c>
      <c r="N95" s="17">
        <v>0</v>
      </c>
      <c r="O95" s="17">
        <v>0</v>
      </c>
      <c r="P95" s="17">
        <v>0</v>
      </c>
      <c r="Q95" s="17">
        <v>0</v>
      </c>
      <c r="R95" s="17">
        <v>0</v>
      </c>
      <c r="S95" s="17">
        <v>0</v>
      </c>
      <c r="T95" s="17">
        <v>0</v>
      </c>
      <c r="U95" s="17">
        <v>0</v>
      </c>
      <c r="V95" s="17">
        <v>0</v>
      </c>
      <c r="W95" s="17">
        <v>0</v>
      </c>
      <c r="X95" s="35"/>
    </row>
    <row r="96" spans="1:112" s="10" customFormat="1" ht="34.5" customHeight="1">
      <c r="A96" s="99"/>
      <c r="B96" s="114" t="s">
        <v>84</v>
      </c>
      <c r="C96" s="114"/>
      <c r="D96" s="17">
        <v>0</v>
      </c>
      <c r="E96" s="17">
        <v>0</v>
      </c>
      <c r="F96" s="17">
        <v>0</v>
      </c>
      <c r="G96" s="17">
        <v>0</v>
      </c>
      <c r="H96" s="17">
        <v>1</v>
      </c>
      <c r="I96" s="17">
        <v>0</v>
      </c>
      <c r="J96" s="17">
        <v>0</v>
      </c>
      <c r="K96" s="17">
        <v>0</v>
      </c>
      <c r="L96" s="17">
        <v>0</v>
      </c>
      <c r="M96" s="17">
        <v>0</v>
      </c>
      <c r="N96" s="17">
        <v>0</v>
      </c>
      <c r="O96" s="17">
        <v>0</v>
      </c>
      <c r="P96" s="17">
        <v>0</v>
      </c>
      <c r="Q96" s="17">
        <v>0</v>
      </c>
      <c r="R96" s="17">
        <v>0</v>
      </c>
      <c r="S96" s="17">
        <v>0</v>
      </c>
      <c r="T96" s="17">
        <v>0</v>
      </c>
      <c r="U96" s="17">
        <v>0</v>
      </c>
      <c r="V96" s="17">
        <v>1</v>
      </c>
      <c r="W96" s="17">
        <v>1</v>
      </c>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row>
    <row r="97" spans="1:112" s="28" customFormat="1" ht="18" customHeight="1">
      <c r="A97" s="90" t="s">
        <v>85</v>
      </c>
      <c r="B97" s="91"/>
      <c r="C97" s="92"/>
      <c r="D97" s="21">
        <f>ROUND((D92+D93+D94+D95+D96)*20,0)</f>
        <v>0</v>
      </c>
      <c r="E97" s="21">
        <f aca="true" t="shared" si="5" ref="E97:W97">ROUND((E92+E93+E94+E95+E96)*20,0)</f>
        <v>20</v>
      </c>
      <c r="F97" s="21">
        <f t="shared" si="5"/>
        <v>0</v>
      </c>
      <c r="G97" s="21">
        <f t="shared" si="5"/>
        <v>20</v>
      </c>
      <c r="H97" s="21">
        <f t="shared" si="5"/>
        <v>80</v>
      </c>
      <c r="I97" s="21">
        <f t="shared" si="5"/>
        <v>0</v>
      </c>
      <c r="J97" s="21">
        <f t="shared" si="5"/>
        <v>0</v>
      </c>
      <c r="K97" s="21">
        <f t="shared" si="5"/>
        <v>0</v>
      </c>
      <c r="L97" s="21">
        <f t="shared" si="5"/>
        <v>40</v>
      </c>
      <c r="M97" s="21">
        <f t="shared" si="5"/>
        <v>0</v>
      </c>
      <c r="N97" s="21">
        <f t="shared" si="5"/>
        <v>0</v>
      </c>
      <c r="O97" s="21">
        <f t="shared" si="5"/>
        <v>0</v>
      </c>
      <c r="P97" s="21">
        <f t="shared" si="5"/>
        <v>0</v>
      </c>
      <c r="Q97" s="21">
        <f t="shared" si="5"/>
        <v>20</v>
      </c>
      <c r="R97" s="21">
        <f t="shared" si="5"/>
        <v>0</v>
      </c>
      <c r="S97" s="21">
        <f t="shared" si="5"/>
        <v>0</v>
      </c>
      <c r="T97" s="21">
        <f t="shared" si="5"/>
        <v>0</v>
      </c>
      <c r="U97" s="21">
        <f t="shared" si="5"/>
        <v>20</v>
      </c>
      <c r="V97" s="21">
        <f t="shared" si="5"/>
        <v>40</v>
      </c>
      <c r="W97" s="21">
        <f t="shared" si="5"/>
        <v>40</v>
      </c>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row>
    <row r="98" spans="1:112" s="28" customFormat="1" ht="31.5" customHeight="1">
      <c r="A98" s="32" t="s">
        <v>86</v>
      </c>
      <c r="B98" s="95" t="s">
        <v>87</v>
      </c>
      <c r="C98" s="96"/>
      <c r="D98" s="33" t="s">
        <v>5</v>
      </c>
      <c r="E98" s="33" t="s">
        <v>5</v>
      </c>
      <c r="F98" s="33" t="s">
        <v>5</v>
      </c>
      <c r="G98" s="33" t="s">
        <v>5</v>
      </c>
      <c r="H98" s="33" t="s">
        <v>5</v>
      </c>
      <c r="I98" s="33" t="s">
        <v>5</v>
      </c>
      <c r="J98" s="33" t="s">
        <v>5</v>
      </c>
      <c r="K98" s="33" t="s">
        <v>5</v>
      </c>
      <c r="L98" s="33" t="s">
        <v>5</v>
      </c>
      <c r="M98" s="33" t="s">
        <v>5</v>
      </c>
      <c r="N98" s="33" t="s">
        <v>5</v>
      </c>
      <c r="O98" s="33" t="s">
        <v>5</v>
      </c>
      <c r="P98" s="33" t="s">
        <v>5</v>
      </c>
      <c r="Q98" s="33" t="s">
        <v>5</v>
      </c>
      <c r="R98" s="33" t="s">
        <v>5</v>
      </c>
      <c r="S98" s="33" t="s">
        <v>5</v>
      </c>
      <c r="T98" s="33" t="s">
        <v>5</v>
      </c>
      <c r="U98" s="33" t="s">
        <v>5</v>
      </c>
      <c r="V98" s="33" t="s">
        <v>5</v>
      </c>
      <c r="W98" s="33" t="s">
        <v>5</v>
      </c>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row>
    <row r="99" spans="1:112" s="14" customFormat="1" ht="31.5" customHeight="1">
      <c r="A99" s="97" t="s">
        <v>88</v>
      </c>
      <c r="B99" s="100" t="s">
        <v>89</v>
      </c>
      <c r="C99" s="101"/>
      <c r="D99" s="34" t="s">
        <v>5</v>
      </c>
      <c r="E99" s="34" t="s">
        <v>5</v>
      </c>
      <c r="F99" s="34" t="s">
        <v>5</v>
      </c>
      <c r="G99" s="34" t="s">
        <v>5</v>
      </c>
      <c r="H99" s="34" t="s">
        <v>5</v>
      </c>
      <c r="I99" s="34" t="s">
        <v>5</v>
      </c>
      <c r="J99" s="34" t="s">
        <v>5</v>
      </c>
      <c r="K99" s="34" t="s">
        <v>5</v>
      </c>
      <c r="L99" s="34" t="s">
        <v>5</v>
      </c>
      <c r="M99" s="34" t="s">
        <v>5</v>
      </c>
      <c r="N99" s="34" t="s">
        <v>5</v>
      </c>
      <c r="O99" s="34" t="s">
        <v>5</v>
      </c>
      <c r="P99" s="34" t="s">
        <v>5</v>
      </c>
      <c r="Q99" s="34" t="s">
        <v>5</v>
      </c>
      <c r="R99" s="34" t="s">
        <v>5</v>
      </c>
      <c r="S99" s="34" t="s">
        <v>5</v>
      </c>
      <c r="T99" s="34" t="s">
        <v>5</v>
      </c>
      <c r="U99" s="34" t="s">
        <v>5</v>
      </c>
      <c r="V99" s="34" t="s">
        <v>5</v>
      </c>
      <c r="W99" s="34" t="s">
        <v>5</v>
      </c>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row>
    <row r="100" spans="1:24" ht="30.75" customHeight="1">
      <c r="A100" s="98"/>
      <c r="B100" s="102" t="s">
        <v>90</v>
      </c>
      <c r="C100" s="103"/>
      <c r="D100" s="17">
        <v>0</v>
      </c>
      <c r="E100" s="17">
        <v>0</v>
      </c>
      <c r="F100" s="17">
        <v>0</v>
      </c>
      <c r="G100" s="17">
        <v>0</v>
      </c>
      <c r="H100" s="17">
        <v>0</v>
      </c>
      <c r="I100" s="17">
        <v>0</v>
      </c>
      <c r="J100" s="17">
        <v>0</v>
      </c>
      <c r="K100" s="17">
        <v>0</v>
      </c>
      <c r="L100" s="17">
        <v>0</v>
      </c>
      <c r="M100" s="17">
        <v>0</v>
      </c>
      <c r="N100" s="17">
        <v>0</v>
      </c>
      <c r="O100" s="17">
        <v>0</v>
      </c>
      <c r="P100" s="17">
        <v>0</v>
      </c>
      <c r="Q100" s="17">
        <v>0</v>
      </c>
      <c r="R100" s="17">
        <v>0</v>
      </c>
      <c r="S100" s="17">
        <v>0</v>
      </c>
      <c r="T100" s="17">
        <v>0</v>
      </c>
      <c r="U100" s="17">
        <v>0</v>
      </c>
      <c r="V100" s="17">
        <v>0</v>
      </c>
      <c r="W100" s="17">
        <v>0</v>
      </c>
      <c r="X100" s="35"/>
    </row>
    <row r="101" spans="1:24" ht="30.75" customHeight="1">
      <c r="A101" s="98"/>
      <c r="B101" s="102" t="s">
        <v>91</v>
      </c>
      <c r="C101" s="103"/>
      <c r="D101" s="17">
        <v>0</v>
      </c>
      <c r="E101" s="17">
        <v>0</v>
      </c>
      <c r="F101" s="17">
        <v>0</v>
      </c>
      <c r="G101" s="17">
        <v>0</v>
      </c>
      <c r="H101" s="17">
        <v>0</v>
      </c>
      <c r="I101" s="17">
        <v>0</v>
      </c>
      <c r="J101" s="17">
        <v>0</v>
      </c>
      <c r="K101" s="17">
        <v>0</v>
      </c>
      <c r="L101" s="17">
        <v>0</v>
      </c>
      <c r="M101" s="17">
        <v>0</v>
      </c>
      <c r="N101" s="17">
        <v>0</v>
      </c>
      <c r="O101" s="17">
        <v>0</v>
      </c>
      <c r="P101" s="17">
        <v>0</v>
      </c>
      <c r="Q101" s="17">
        <v>0</v>
      </c>
      <c r="R101" s="17">
        <v>0</v>
      </c>
      <c r="S101" s="17">
        <v>0</v>
      </c>
      <c r="T101" s="17">
        <v>0</v>
      </c>
      <c r="U101" s="17">
        <v>0</v>
      </c>
      <c r="V101" s="17">
        <v>0</v>
      </c>
      <c r="W101" s="17">
        <v>0</v>
      </c>
      <c r="X101" s="35"/>
    </row>
    <row r="102" spans="1:24" ht="30.75" customHeight="1">
      <c r="A102" s="98"/>
      <c r="B102" s="102" t="s">
        <v>92</v>
      </c>
      <c r="C102" s="103"/>
      <c r="D102" s="17">
        <v>0</v>
      </c>
      <c r="E102" s="17">
        <v>0</v>
      </c>
      <c r="F102" s="17">
        <v>0</v>
      </c>
      <c r="G102" s="17">
        <v>0</v>
      </c>
      <c r="H102" s="17">
        <v>0</v>
      </c>
      <c r="I102" s="17">
        <v>0</v>
      </c>
      <c r="J102" s="17">
        <v>0</v>
      </c>
      <c r="K102" s="17">
        <v>0</v>
      </c>
      <c r="L102" s="17">
        <v>0</v>
      </c>
      <c r="M102" s="17">
        <v>0</v>
      </c>
      <c r="N102" s="17">
        <v>0</v>
      </c>
      <c r="O102" s="17">
        <v>0</v>
      </c>
      <c r="P102" s="17">
        <v>0</v>
      </c>
      <c r="Q102" s="17">
        <v>0</v>
      </c>
      <c r="R102" s="17">
        <v>0</v>
      </c>
      <c r="S102" s="17">
        <v>0</v>
      </c>
      <c r="T102" s="17">
        <v>0</v>
      </c>
      <c r="U102" s="17">
        <v>0</v>
      </c>
      <c r="V102" s="17">
        <v>0</v>
      </c>
      <c r="W102" s="17">
        <v>0</v>
      </c>
      <c r="X102" s="35"/>
    </row>
    <row r="103" spans="1:24" ht="30.75" customHeight="1">
      <c r="A103" s="98"/>
      <c r="B103" s="102" t="s">
        <v>93</v>
      </c>
      <c r="C103" s="103"/>
      <c r="D103" s="17">
        <v>1</v>
      </c>
      <c r="E103" s="17">
        <v>1</v>
      </c>
      <c r="F103" s="17">
        <v>1</v>
      </c>
      <c r="G103" s="17">
        <v>0</v>
      </c>
      <c r="H103" s="17">
        <v>1</v>
      </c>
      <c r="I103" s="36">
        <v>1</v>
      </c>
      <c r="J103" s="17">
        <v>1</v>
      </c>
      <c r="K103" s="17">
        <v>1</v>
      </c>
      <c r="L103" s="36">
        <v>1</v>
      </c>
      <c r="M103" s="17">
        <v>1</v>
      </c>
      <c r="N103" s="17">
        <v>1</v>
      </c>
      <c r="O103" s="17">
        <v>1</v>
      </c>
      <c r="P103" s="17">
        <v>1</v>
      </c>
      <c r="Q103" s="17">
        <v>1</v>
      </c>
      <c r="R103" s="17">
        <v>1</v>
      </c>
      <c r="S103" s="17">
        <v>1</v>
      </c>
      <c r="T103" s="17">
        <v>1</v>
      </c>
      <c r="U103" s="17">
        <v>1</v>
      </c>
      <c r="V103" s="17">
        <v>1</v>
      </c>
      <c r="W103" s="17">
        <v>1</v>
      </c>
      <c r="X103" s="35"/>
    </row>
    <row r="104" spans="1:24" ht="64.5" customHeight="1">
      <c r="A104" s="98"/>
      <c r="B104" s="102" t="s">
        <v>94</v>
      </c>
      <c r="C104" s="103"/>
      <c r="D104" s="17">
        <v>1</v>
      </c>
      <c r="E104" s="17">
        <v>1</v>
      </c>
      <c r="F104" s="17">
        <v>1</v>
      </c>
      <c r="G104" s="17">
        <v>1</v>
      </c>
      <c r="H104" s="17">
        <v>1</v>
      </c>
      <c r="I104" s="17">
        <v>1</v>
      </c>
      <c r="J104" s="17">
        <v>1</v>
      </c>
      <c r="K104" s="17">
        <v>1</v>
      </c>
      <c r="L104" s="17">
        <v>1</v>
      </c>
      <c r="M104" s="17">
        <v>1</v>
      </c>
      <c r="N104" s="17">
        <v>1</v>
      </c>
      <c r="O104" s="17">
        <v>1</v>
      </c>
      <c r="P104" s="17">
        <v>1</v>
      </c>
      <c r="Q104" s="17">
        <v>1</v>
      </c>
      <c r="R104" s="17">
        <v>1</v>
      </c>
      <c r="S104" s="17">
        <v>1</v>
      </c>
      <c r="T104" s="17">
        <v>1</v>
      </c>
      <c r="U104" s="17">
        <v>1</v>
      </c>
      <c r="V104" s="17">
        <v>1</v>
      </c>
      <c r="W104" s="17">
        <v>1</v>
      </c>
      <c r="X104" s="35"/>
    </row>
    <row r="105" spans="1:24" ht="25.5" customHeight="1">
      <c r="A105" s="99"/>
      <c r="B105" s="102" t="s">
        <v>95</v>
      </c>
      <c r="C105" s="103"/>
      <c r="D105" s="17">
        <v>0</v>
      </c>
      <c r="E105" s="36">
        <v>0</v>
      </c>
      <c r="F105" s="36">
        <v>0</v>
      </c>
      <c r="G105" s="17">
        <v>1</v>
      </c>
      <c r="H105" s="36">
        <v>1</v>
      </c>
      <c r="I105" s="36">
        <v>1</v>
      </c>
      <c r="J105" s="36">
        <v>1</v>
      </c>
      <c r="K105" s="17">
        <v>0</v>
      </c>
      <c r="L105" s="36">
        <v>0</v>
      </c>
      <c r="M105" s="36">
        <v>0</v>
      </c>
      <c r="N105" s="36">
        <v>0</v>
      </c>
      <c r="O105" s="36">
        <v>0</v>
      </c>
      <c r="P105" s="17">
        <v>0</v>
      </c>
      <c r="Q105" s="17">
        <v>0</v>
      </c>
      <c r="R105" s="17">
        <v>1</v>
      </c>
      <c r="S105" s="17">
        <v>0</v>
      </c>
      <c r="T105" s="17">
        <v>0</v>
      </c>
      <c r="U105" s="17">
        <v>0</v>
      </c>
      <c r="V105" s="17">
        <v>1</v>
      </c>
      <c r="W105" s="17">
        <v>1</v>
      </c>
      <c r="X105" s="35"/>
    </row>
    <row r="106" spans="1:23" s="28" customFormat="1" ht="34.5" customHeight="1">
      <c r="A106" s="90" t="s">
        <v>96</v>
      </c>
      <c r="B106" s="91"/>
      <c r="C106" s="92"/>
      <c r="D106" s="21">
        <f>ROUND(SUM(D100:D105)*20,0)</f>
        <v>40</v>
      </c>
      <c r="E106" s="21">
        <f aca="true" t="shared" si="6" ref="E106:W106">ROUND(SUM(E100:E105)*20,0)</f>
        <v>40</v>
      </c>
      <c r="F106" s="21">
        <f t="shared" si="6"/>
        <v>40</v>
      </c>
      <c r="G106" s="21">
        <f t="shared" si="6"/>
        <v>40</v>
      </c>
      <c r="H106" s="21">
        <f t="shared" si="6"/>
        <v>60</v>
      </c>
      <c r="I106" s="21">
        <f t="shared" si="6"/>
        <v>60</v>
      </c>
      <c r="J106" s="21">
        <f t="shared" si="6"/>
        <v>60</v>
      </c>
      <c r="K106" s="21">
        <f t="shared" si="6"/>
        <v>40</v>
      </c>
      <c r="L106" s="21">
        <f t="shared" si="6"/>
        <v>40</v>
      </c>
      <c r="M106" s="21">
        <f t="shared" si="6"/>
        <v>40</v>
      </c>
      <c r="N106" s="21">
        <f t="shared" si="6"/>
        <v>40</v>
      </c>
      <c r="O106" s="21">
        <f t="shared" si="6"/>
        <v>40</v>
      </c>
      <c r="P106" s="21">
        <f t="shared" si="6"/>
        <v>40</v>
      </c>
      <c r="Q106" s="21">
        <f t="shared" si="6"/>
        <v>40</v>
      </c>
      <c r="R106" s="21">
        <f t="shared" si="6"/>
        <v>60</v>
      </c>
      <c r="S106" s="21">
        <f t="shared" si="6"/>
        <v>40</v>
      </c>
      <c r="T106" s="21">
        <f t="shared" si="6"/>
        <v>40</v>
      </c>
      <c r="U106" s="21">
        <f t="shared" si="6"/>
        <v>40</v>
      </c>
      <c r="V106" s="21">
        <f t="shared" si="6"/>
        <v>60</v>
      </c>
      <c r="W106" s="21">
        <f t="shared" si="6"/>
        <v>60</v>
      </c>
    </row>
  </sheetData>
  <sheetProtection/>
  <mergeCells count="110">
    <mergeCell ref="A1:A2"/>
    <mergeCell ref="B1:B2"/>
    <mergeCell ref="C1:C2"/>
    <mergeCell ref="B3:C3"/>
    <mergeCell ref="A5:A28"/>
    <mergeCell ref="B7:C7"/>
    <mergeCell ref="B8:C8"/>
    <mergeCell ref="B9:C9"/>
    <mergeCell ref="B10:C10"/>
    <mergeCell ref="B11:C11"/>
    <mergeCell ref="B31:C31"/>
    <mergeCell ref="B32:C32"/>
    <mergeCell ref="B33:C33"/>
    <mergeCell ref="B34:C34"/>
    <mergeCell ref="B45:C45"/>
    <mergeCell ref="B46:C46"/>
    <mergeCell ref="B39:C39"/>
    <mergeCell ref="B38:C38"/>
    <mergeCell ref="B12:C12"/>
    <mergeCell ref="B13:C13"/>
    <mergeCell ref="B14:C14"/>
    <mergeCell ref="B15:C15"/>
    <mergeCell ref="B16:C16"/>
    <mergeCell ref="B27:C27"/>
    <mergeCell ref="A29:C29"/>
    <mergeCell ref="A30:A72"/>
    <mergeCell ref="B30:C30"/>
    <mergeCell ref="B57:C57"/>
    <mergeCell ref="B28:C28"/>
    <mergeCell ref="B25:C25"/>
    <mergeCell ref="B41:C41"/>
    <mergeCell ref="B42:C42"/>
    <mergeCell ref="B43:C43"/>
    <mergeCell ref="B44:C44"/>
    <mergeCell ref="B35:C35"/>
    <mergeCell ref="B36:C36"/>
    <mergeCell ref="B37:C37"/>
    <mergeCell ref="B52:C52"/>
    <mergeCell ref="B40:C40"/>
    <mergeCell ref="B53:C53"/>
    <mergeCell ref="B54:C54"/>
    <mergeCell ref="B55:C55"/>
    <mergeCell ref="B56:C56"/>
    <mergeCell ref="B67:C67"/>
    <mergeCell ref="B68:C68"/>
    <mergeCell ref="B69:C69"/>
    <mergeCell ref="B70:C70"/>
    <mergeCell ref="B58:C58"/>
    <mergeCell ref="B47:C47"/>
    <mergeCell ref="B48:C48"/>
    <mergeCell ref="B49:C49"/>
    <mergeCell ref="B50:C50"/>
    <mergeCell ref="B51:C51"/>
    <mergeCell ref="B78:C78"/>
    <mergeCell ref="B79:C79"/>
    <mergeCell ref="B59:C59"/>
    <mergeCell ref="B60:C60"/>
    <mergeCell ref="B61:C61"/>
    <mergeCell ref="B62:C62"/>
    <mergeCell ref="B63:C63"/>
    <mergeCell ref="B64:C64"/>
    <mergeCell ref="B65:C65"/>
    <mergeCell ref="B66:C66"/>
    <mergeCell ref="B95:C95"/>
    <mergeCell ref="B96:C96"/>
    <mergeCell ref="B71:C71"/>
    <mergeCell ref="B72:C72"/>
    <mergeCell ref="A73:C73"/>
    <mergeCell ref="B74:C74"/>
    <mergeCell ref="A75:A79"/>
    <mergeCell ref="B75:C75"/>
    <mergeCell ref="B76:C76"/>
    <mergeCell ref="B77:C77"/>
    <mergeCell ref="A80:C80"/>
    <mergeCell ref="B81:C81"/>
    <mergeCell ref="A82:A87"/>
    <mergeCell ref="B82:C82"/>
    <mergeCell ref="B83:C83"/>
    <mergeCell ref="B84:C84"/>
    <mergeCell ref="B85:C85"/>
    <mergeCell ref="B86:C86"/>
    <mergeCell ref="B87:C87"/>
    <mergeCell ref="A106:C106"/>
    <mergeCell ref="B17:C17"/>
    <mergeCell ref="B18:C18"/>
    <mergeCell ref="B19:C19"/>
    <mergeCell ref="B20:C20"/>
    <mergeCell ref="B22:C22"/>
    <mergeCell ref="B21:C21"/>
    <mergeCell ref="B23:C23"/>
    <mergeCell ref="B24:C24"/>
    <mergeCell ref="B26:C26"/>
    <mergeCell ref="A99:A105"/>
    <mergeCell ref="B99:C99"/>
    <mergeCell ref="B100:C100"/>
    <mergeCell ref="B101:C101"/>
    <mergeCell ref="B102:C102"/>
    <mergeCell ref="B103:C103"/>
    <mergeCell ref="B104:C104"/>
    <mergeCell ref="B105:C105"/>
    <mergeCell ref="A88:C88"/>
    <mergeCell ref="B89:C89"/>
    <mergeCell ref="B90:C90"/>
    <mergeCell ref="A91:A96"/>
    <mergeCell ref="A97:C97"/>
    <mergeCell ref="B98:C98"/>
    <mergeCell ref="B91:C91"/>
    <mergeCell ref="B92:C92"/>
    <mergeCell ref="B93:C93"/>
    <mergeCell ref="B94:C9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438"/>
  <sheetViews>
    <sheetView zoomScalePageLayoutView="0" workbookViewId="0" topLeftCell="A318">
      <selection activeCell="B375" sqref="B375:AF375"/>
    </sheetView>
  </sheetViews>
  <sheetFormatPr defaultColWidth="9.140625" defaultRowHeight="15"/>
  <cols>
    <col min="1" max="1" width="45.421875" style="88" customWidth="1"/>
    <col min="2" max="16384" width="9.140625" style="66" customWidth="1"/>
  </cols>
  <sheetData>
    <row r="1" ht="21">
      <c r="A1" s="65" t="s">
        <v>167</v>
      </c>
    </row>
    <row r="3" ht="21">
      <c r="A3" s="65" t="s">
        <v>168</v>
      </c>
    </row>
    <row r="4" ht="15">
      <c r="A4" s="67" t="s">
        <v>169</v>
      </c>
    </row>
    <row r="5" ht="15">
      <c r="A5" s="68" t="s">
        <v>170</v>
      </c>
    </row>
    <row r="6" ht="15">
      <c r="A6" s="69" t="s">
        <v>171</v>
      </c>
    </row>
    <row r="7" spans="1:32" ht="15">
      <c r="A7" s="143" t="s">
        <v>172</v>
      </c>
      <c r="B7" s="145" t="s">
        <v>172</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7"/>
    </row>
    <row r="8" spans="1:32" ht="72">
      <c r="A8" s="144"/>
      <c r="B8" s="70" t="s">
        <v>143</v>
      </c>
      <c r="C8" s="70" t="s">
        <v>144</v>
      </c>
      <c r="D8" s="70" t="s">
        <v>173</v>
      </c>
      <c r="E8" s="70" t="s">
        <v>146</v>
      </c>
      <c r="F8" s="70" t="s">
        <v>174</v>
      </c>
      <c r="G8" s="70" t="s">
        <v>175</v>
      </c>
      <c r="H8" s="70" t="s">
        <v>149</v>
      </c>
      <c r="I8" s="70" t="s">
        <v>150</v>
      </c>
      <c r="J8" s="70" t="s">
        <v>176</v>
      </c>
      <c r="K8" s="70" t="s">
        <v>152</v>
      </c>
      <c r="L8" s="70" t="s">
        <v>177</v>
      </c>
      <c r="M8" s="70" t="s">
        <v>178</v>
      </c>
      <c r="N8" s="70" t="s">
        <v>179</v>
      </c>
      <c r="O8" s="70" t="s">
        <v>156</v>
      </c>
      <c r="P8" s="70" t="s">
        <v>180</v>
      </c>
      <c r="Q8" s="70" t="s">
        <v>181</v>
      </c>
      <c r="R8" s="70" t="s">
        <v>182</v>
      </c>
      <c r="S8" s="70" t="s">
        <v>183</v>
      </c>
      <c r="T8" s="70" t="s">
        <v>160</v>
      </c>
      <c r="U8" s="70" t="s">
        <v>184</v>
      </c>
      <c r="V8" s="70" t="s">
        <v>161</v>
      </c>
      <c r="W8" s="70" t="s">
        <v>185</v>
      </c>
      <c r="X8" s="70" t="s">
        <v>186</v>
      </c>
      <c r="Y8" s="70" t="s">
        <v>162</v>
      </c>
      <c r="Z8" s="70" t="s">
        <v>163</v>
      </c>
      <c r="AA8" s="70" t="s">
        <v>164</v>
      </c>
      <c r="AB8" s="70" t="s">
        <v>187</v>
      </c>
      <c r="AC8" s="70" t="s">
        <v>165</v>
      </c>
      <c r="AD8" s="70" t="s">
        <v>166</v>
      </c>
      <c r="AE8" s="70" t="s">
        <v>188</v>
      </c>
      <c r="AF8" s="71" t="s">
        <v>189</v>
      </c>
    </row>
    <row r="9" spans="1:32" ht="15">
      <c r="A9" s="72" t="s">
        <v>143</v>
      </c>
      <c r="B9" s="73">
        <v>246</v>
      </c>
      <c r="C9" s="73">
        <v>0</v>
      </c>
      <c r="D9" s="73">
        <v>0</v>
      </c>
      <c r="E9" s="73">
        <v>0</v>
      </c>
      <c r="F9" s="73">
        <v>0</v>
      </c>
      <c r="G9" s="73">
        <v>0</v>
      </c>
      <c r="H9" s="73">
        <v>0</v>
      </c>
      <c r="I9" s="73">
        <v>0</v>
      </c>
      <c r="J9" s="73">
        <v>0</v>
      </c>
      <c r="K9" s="73">
        <v>0</v>
      </c>
      <c r="L9" s="73">
        <v>0</v>
      </c>
      <c r="M9" s="73">
        <v>0</v>
      </c>
      <c r="N9" s="73">
        <v>0</v>
      </c>
      <c r="O9" s="73">
        <v>0</v>
      </c>
      <c r="P9" s="73">
        <v>0</v>
      </c>
      <c r="Q9" s="73">
        <v>0</v>
      </c>
      <c r="R9" s="73">
        <v>0</v>
      </c>
      <c r="S9" s="73">
        <v>0</v>
      </c>
      <c r="T9" s="73">
        <v>0</v>
      </c>
      <c r="U9" s="73">
        <v>0</v>
      </c>
      <c r="V9" s="73">
        <v>0</v>
      </c>
      <c r="W9" s="73">
        <v>0</v>
      </c>
      <c r="X9" s="73">
        <v>0</v>
      </c>
      <c r="Y9" s="73">
        <v>0</v>
      </c>
      <c r="Z9" s="73">
        <v>0</v>
      </c>
      <c r="AA9" s="73">
        <v>0</v>
      </c>
      <c r="AB9" s="73">
        <v>0</v>
      </c>
      <c r="AC9" s="73">
        <v>0</v>
      </c>
      <c r="AD9" s="73">
        <v>0</v>
      </c>
      <c r="AE9" s="73">
        <v>0</v>
      </c>
      <c r="AF9" s="74">
        <v>246</v>
      </c>
    </row>
    <row r="10" spans="1:32" ht="15">
      <c r="A10" s="72" t="s">
        <v>144</v>
      </c>
      <c r="B10" s="73">
        <v>0</v>
      </c>
      <c r="C10" s="73">
        <v>110</v>
      </c>
      <c r="D10" s="73">
        <v>0</v>
      </c>
      <c r="E10" s="73">
        <v>0</v>
      </c>
      <c r="F10" s="73">
        <v>0</v>
      </c>
      <c r="G10" s="73">
        <v>0</v>
      </c>
      <c r="H10" s="73">
        <v>0</v>
      </c>
      <c r="I10" s="73">
        <v>0</v>
      </c>
      <c r="J10" s="73">
        <v>0</v>
      </c>
      <c r="K10" s="73">
        <v>0</v>
      </c>
      <c r="L10" s="73">
        <v>0</v>
      </c>
      <c r="M10" s="73">
        <v>0</v>
      </c>
      <c r="N10" s="73">
        <v>0</v>
      </c>
      <c r="O10" s="73">
        <v>0</v>
      </c>
      <c r="P10" s="73">
        <v>0</v>
      </c>
      <c r="Q10" s="73">
        <v>0</v>
      </c>
      <c r="R10" s="73">
        <v>0</v>
      </c>
      <c r="S10" s="73">
        <v>0</v>
      </c>
      <c r="T10" s="73">
        <v>0</v>
      </c>
      <c r="U10" s="73">
        <v>0</v>
      </c>
      <c r="V10" s="73">
        <v>0</v>
      </c>
      <c r="W10" s="73">
        <v>0</v>
      </c>
      <c r="X10" s="73">
        <v>0</v>
      </c>
      <c r="Y10" s="73">
        <v>0</v>
      </c>
      <c r="Z10" s="73">
        <v>0</v>
      </c>
      <c r="AA10" s="73">
        <v>0</v>
      </c>
      <c r="AB10" s="73">
        <v>0</v>
      </c>
      <c r="AC10" s="73">
        <v>0</v>
      </c>
      <c r="AD10" s="73">
        <v>0</v>
      </c>
      <c r="AE10" s="73">
        <v>0</v>
      </c>
      <c r="AF10" s="74">
        <v>110</v>
      </c>
    </row>
    <row r="11" spans="1:32" ht="15">
      <c r="A11" s="72" t="s">
        <v>173</v>
      </c>
      <c r="B11" s="73">
        <v>0</v>
      </c>
      <c r="C11" s="73">
        <v>0</v>
      </c>
      <c r="D11" s="73">
        <v>120</v>
      </c>
      <c r="E11" s="73">
        <v>0</v>
      </c>
      <c r="F11" s="73">
        <v>0</v>
      </c>
      <c r="G11" s="73">
        <v>0</v>
      </c>
      <c r="H11" s="73">
        <v>0</v>
      </c>
      <c r="I11" s="73">
        <v>0</v>
      </c>
      <c r="J11" s="73">
        <v>0</v>
      </c>
      <c r="K11" s="73">
        <v>0</v>
      </c>
      <c r="L11" s="73">
        <v>0</v>
      </c>
      <c r="M11" s="73">
        <v>0</v>
      </c>
      <c r="N11" s="73">
        <v>0</v>
      </c>
      <c r="O11" s="73">
        <v>0</v>
      </c>
      <c r="P11" s="73">
        <v>0</v>
      </c>
      <c r="Q11" s="73">
        <v>0</v>
      </c>
      <c r="R11" s="73">
        <v>0</v>
      </c>
      <c r="S11" s="73">
        <v>0</v>
      </c>
      <c r="T11" s="73">
        <v>0</v>
      </c>
      <c r="U11" s="73">
        <v>0</v>
      </c>
      <c r="V11" s="73">
        <v>0</v>
      </c>
      <c r="W11" s="73">
        <v>0</v>
      </c>
      <c r="X11" s="73">
        <v>0</v>
      </c>
      <c r="Y11" s="73">
        <v>0</v>
      </c>
      <c r="Z11" s="73">
        <v>0</v>
      </c>
      <c r="AA11" s="73">
        <v>0</v>
      </c>
      <c r="AB11" s="73">
        <v>0</v>
      </c>
      <c r="AC11" s="73">
        <v>0</v>
      </c>
      <c r="AD11" s="73">
        <v>0</v>
      </c>
      <c r="AE11" s="73">
        <v>0</v>
      </c>
      <c r="AF11" s="74">
        <v>120</v>
      </c>
    </row>
    <row r="12" spans="1:32" ht="15">
      <c r="A12" s="72" t="s">
        <v>146</v>
      </c>
      <c r="B12" s="73">
        <v>0</v>
      </c>
      <c r="C12" s="73">
        <v>0</v>
      </c>
      <c r="D12" s="73">
        <v>0</v>
      </c>
      <c r="E12" s="73">
        <v>1535</v>
      </c>
      <c r="F12" s="73">
        <v>0</v>
      </c>
      <c r="G12" s="73">
        <v>0</v>
      </c>
      <c r="H12" s="73">
        <v>0</v>
      </c>
      <c r="I12" s="73">
        <v>0</v>
      </c>
      <c r="J12" s="73">
        <v>0</v>
      </c>
      <c r="K12" s="73">
        <v>0</v>
      </c>
      <c r="L12" s="73">
        <v>0</v>
      </c>
      <c r="M12" s="73">
        <v>0</v>
      </c>
      <c r="N12" s="73">
        <v>0</v>
      </c>
      <c r="O12" s="73">
        <v>0</v>
      </c>
      <c r="P12" s="73">
        <v>0</v>
      </c>
      <c r="Q12" s="73">
        <v>0</v>
      </c>
      <c r="R12" s="73">
        <v>0</v>
      </c>
      <c r="S12" s="73">
        <v>0</v>
      </c>
      <c r="T12" s="73">
        <v>0</v>
      </c>
      <c r="U12" s="73">
        <v>0</v>
      </c>
      <c r="V12" s="73">
        <v>0</v>
      </c>
      <c r="W12" s="73">
        <v>0</v>
      </c>
      <c r="X12" s="73">
        <v>0</v>
      </c>
      <c r="Y12" s="73">
        <v>0</v>
      </c>
      <c r="Z12" s="73">
        <v>0</v>
      </c>
      <c r="AA12" s="73">
        <v>0</v>
      </c>
      <c r="AB12" s="73">
        <v>0</v>
      </c>
      <c r="AC12" s="73">
        <v>0</v>
      </c>
      <c r="AD12" s="73">
        <v>0</v>
      </c>
      <c r="AE12" s="73">
        <v>0</v>
      </c>
      <c r="AF12" s="74">
        <v>1535</v>
      </c>
    </row>
    <row r="13" spans="1:32" ht="15">
      <c r="A13" s="72" t="s">
        <v>174</v>
      </c>
      <c r="B13" s="73">
        <v>0</v>
      </c>
      <c r="C13" s="73">
        <v>0</v>
      </c>
      <c r="D13" s="73">
        <v>0</v>
      </c>
      <c r="E13" s="73">
        <v>0</v>
      </c>
      <c r="F13" s="73">
        <v>209</v>
      </c>
      <c r="G13" s="73">
        <v>0</v>
      </c>
      <c r="H13" s="73">
        <v>0</v>
      </c>
      <c r="I13" s="73">
        <v>0</v>
      </c>
      <c r="J13" s="73">
        <v>0</v>
      </c>
      <c r="K13" s="73">
        <v>0</v>
      </c>
      <c r="L13" s="73">
        <v>0</v>
      </c>
      <c r="M13" s="73">
        <v>0</v>
      </c>
      <c r="N13" s="73">
        <v>0</v>
      </c>
      <c r="O13" s="73">
        <v>0</v>
      </c>
      <c r="P13" s="73">
        <v>0</v>
      </c>
      <c r="Q13" s="73">
        <v>0</v>
      </c>
      <c r="R13" s="73">
        <v>0</v>
      </c>
      <c r="S13" s="73">
        <v>0</v>
      </c>
      <c r="T13" s="73">
        <v>0</v>
      </c>
      <c r="U13" s="73">
        <v>0</v>
      </c>
      <c r="V13" s="73">
        <v>0</v>
      </c>
      <c r="W13" s="73">
        <v>0</v>
      </c>
      <c r="X13" s="73">
        <v>0</v>
      </c>
      <c r="Y13" s="73">
        <v>0</v>
      </c>
      <c r="Z13" s="73">
        <v>0</v>
      </c>
      <c r="AA13" s="73">
        <v>0</v>
      </c>
      <c r="AB13" s="73">
        <v>0</v>
      </c>
      <c r="AC13" s="73">
        <v>0</v>
      </c>
      <c r="AD13" s="73">
        <v>0</v>
      </c>
      <c r="AE13" s="73">
        <v>0</v>
      </c>
      <c r="AF13" s="74">
        <v>209</v>
      </c>
    </row>
    <row r="14" spans="1:32" ht="15">
      <c r="A14" s="72" t="s">
        <v>175</v>
      </c>
      <c r="B14" s="73">
        <v>0</v>
      </c>
      <c r="C14" s="73">
        <v>0</v>
      </c>
      <c r="D14" s="73">
        <v>0</v>
      </c>
      <c r="E14" s="73">
        <v>0</v>
      </c>
      <c r="F14" s="73">
        <v>0</v>
      </c>
      <c r="G14" s="73">
        <v>405</v>
      </c>
      <c r="H14" s="73">
        <v>0</v>
      </c>
      <c r="I14" s="73">
        <v>0</v>
      </c>
      <c r="J14" s="73">
        <v>0</v>
      </c>
      <c r="K14" s="73">
        <v>0</v>
      </c>
      <c r="L14" s="73">
        <v>0</v>
      </c>
      <c r="M14" s="73">
        <v>0</v>
      </c>
      <c r="N14" s="73">
        <v>0</v>
      </c>
      <c r="O14" s="73">
        <v>0</v>
      </c>
      <c r="P14" s="73">
        <v>0</v>
      </c>
      <c r="Q14" s="73">
        <v>0</v>
      </c>
      <c r="R14" s="73">
        <v>0</v>
      </c>
      <c r="S14" s="73">
        <v>0</v>
      </c>
      <c r="T14" s="73">
        <v>0</v>
      </c>
      <c r="U14" s="73">
        <v>0</v>
      </c>
      <c r="V14" s="73">
        <v>0</v>
      </c>
      <c r="W14" s="73">
        <v>0</v>
      </c>
      <c r="X14" s="73">
        <v>0</v>
      </c>
      <c r="Y14" s="73">
        <v>0</v>
      </c>
      <c r="Z14" s="73">
        <v>0</v>
      </c>
      <c r="AA14" s="73">
        <v>0</v>
      </c>
      <c r="AB14" s="73">
        <v>0</v>
      </c>
      <c r="AC14" s="73">
        <v>0</v>
      </c>
      <c r="AD14" s="73">
        <v>0</v>
      </c>
      <c r="AE14" s="73">
        <v>0</v>
      </c>
      <c r="AF14" s="74">
        <v>405</v>
      </c>
    </row>
    <row r="15" spans="1:32" ht="15">
      <c r="A15" s="72" t="s">
        <v>149</v>
      </c>
      <c r="B15" s="73">
        <v>0</v>
      </c>
      <c r="C15" s="73">
        <v>0</v>
      </c>
      <c r="D15" s="73">
        <v>0</v>
      </c>
      <c r="E15" s="73">
        <v>0</v>
      </c>
      <c r="F15" s="73">
        <v>0</v>
      </c>
      <c r="G15" s="73">
        <v>0</v>
      </c>
      <c r="H15" s="73">
        <v>223</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0</v>
      </c>
      <c r="Z15" s="73">
        <v>0</v>
      </c>
      <c r="AA15" s="73">
        <v>0</v>
      </c>
      <c r="AB15" s="73">
        <v>0</v>
      </c>
      <c r="AC15" s="73">
        <v>0</v>
      </c>
      <c r="AD15" s="73">
        <v>0</v>
      </c>
      <c r="AE15" s="73">
        <v>0</v>
      </c>
      <c r="AF15" s="74">
        <v>223</v>
      </c>
    </row>
    <row r="16" spans="1:32" ht="15">
      <c r="A16" s="72" t="s">
        <v>150</v>
      </c>
      <c r="B16" s="73">
        <v>0</v>
      </c>
      <c r="C16" s="73">
        <v>0</v>
      </c>
      <c r="D16" s="73">
        <v>0</v>
      </c>
      <c r="E16" s="73">
        <v>0</v>
      </c>
      <c r="F16" s="73">
        <v>0</v>
      </c>
      <c r="G16" s="73">
        <v>0</v>
      </c>
      <c r="H16" s="73">
        <v>0</v>
      </c>
      <c r="I16" s="73">
        <v>50</v>
      </c>
      <c r="J16" s="73">
        <v>0</v>
      </c>
      <c r="K16" s="73">
        <v>0</v>
      </c>
      <c r="L16" s="73">
        <v>0</v>
      </c>
      <c r="M16" s="73">
        <v>0</v>
      </c>
      <c r="N16" s="73">
        <v>0</v>
      </c>
      <c r="O16" s="73">
        <v>0</v>
      </c>
      <c r="P16" s="73">
        <v>0</v>
      </c>
      <c r="Q16" s="73">
        <v>0</v>
      </c>
      <c r="R16" s="73">
        <v>0</v>
      </c>
      <c r="S16" s="73">
        <v>0</v>
      </c>
      <c r="T16" s="73">
        <v>0</v>
      </c>
      <c r="U16" s="73">
        <v>0</v>
      </c>
      <c r="V16" s="73">
        <v>0</v>
      </c>
      <c r="W16" s="73">
        <v>0</v>
      </c>
      <c r="X16" s="73">
        <v>0</v>
      </c>
      <c r="Y16" s="73">
        <v>0</v>
      </c>
      <c r="Z16" s="73">
        <v>0</v>
      </c>
      <c r="AA16" s="73">
        <v>0</v>
      </c>
      <c r="AB16" s="73">
        <v>0</v>
      </c>
      <c r="AC16" s="73">
        <v>0</v>
      </c>
      <c r="AD16" s="73">
        <v>0</v>
      </c>
      <c r="AE16" s="73">
        <v>0</v>
      </c>
      <c r="AF16" s="74">
        <v>50</v>
      </c>
    </row>
    <row r="17" spans="1:32" ht="15">
      <c r="A17" s="72" t="s">
        <v>176</v>
      </c>
      <c r="B17" s="73">
        <v>0</v>
      </c>
      <c r="C17" s="73">
        <v>0</v>
      </c>
      <c r="D17" s="73">
        <v>0</v>
      </c>
      <c r="E17" s="73">
        <v>0</v>
      </c>
      <c r="F17" s="73">
        <v>0</v>
      </c>
      <c r="G17" s="73">
        <v>0</v>
      </c>
      <c r="H17" s="73">
        <v>0</v>
      </c>
      <c r="I17" s="73">
        <v>0</v>
      </c>
      <c r="J17" s="73">
        <v>36</v>
      </c>
      <c r="K17" s="73">
        <v>0</v>
      </c>
      <c r="L17" s="73">
        <v>0</v>
      </c>
      <c r="M17" s="73">
        <v>0</v>
      </c>
      <c r="N17" s="73">
        <v>0</v>
      </c>
      <c r="O17" s="73">
        <v>0</v>
      </c>
      <c r="P17" s="73">
        <v>0</v>
      </c>
      <c r="Q17" s="73">
        <v>0</v>
      </c>
      <c r="R17" s="73">
        <v>0</v>
      </c>
      <c r="S17" s="73">
        <v>0</v>
      </c>
      <c r="T17" s="73">
        <v>0</v>
      </c>
      <c r="U17" s="73">
        <v>0</v>
      </c>
      <c r="V17" s="73">
        <v>0</v>
      </c>
      <c r="W17" s="73">
        <v>0</v>
      </c>
      <c r="X17" s="73">
        <v>0</v>
      </c>
      <c r="Y17" s="73">
        <v>0</v>
      </c>
      <c r="Z17" s="73">
        <v>0</v>
      </c>
      <c r="AA17" s="73">
        <v>0</v>
      </c>
      <c r="AB17" s="73">
        <v>0</v>
      </c>
      <c r="AC17" s="73">
        <v>0</v>
      </c>
      <c r="AD17" s="73">
        <v>0</v>
      </c>
      <c r="AE17" s="73">
        <v>0</v>
      </c>
      <c r="AF17" s="74">
        <v>36</v>
      </c>
    </row>
    <row r="18" spans="1:32" ht="15">
      <c r="A18" s="72" t="s">
        <v>152</v>
      </c>
      <c r="B18" s="73">
        <v>0</v>
      </c>
      <c r="C18" s="73">
        <v>0</v>
      </c>
      <c r="D18" s="73">
        <v>0</v>
      </c>
      <c r="E18" s="73">
        <v>0</v>
      </c>
      <c r="F18" s="73">
        <v>0</v>
      </c>
      <c r="G18" s="73">
        <v>0</v>
      </c>
      <c r="H18" s="73">
        <v>0</v>
      </c>
      <c r="I18" s="73">
        <v>0</v>
      </c>
      <c r="J18" s="73">
        <v>0</v>
      </c>
      <c r="K18" s="73">
        <v>118</v>
      </c>
      <c r="L18" s="73">
        <v>0</v>
      </c>
      <c r="M18" s="73">
        <v>0</v>
      </c>
      <c r="N18" s="73">
        <v>0</v>
      </c>
      <c r="O18" s="73">
        <v>0</v>
      </c>
      <c r="P18" s="73">
        <v>0</v>
      </c>
      <c r="Q18" s="73">
        <v>0</v>
      </c>
      <c r="R18" s="73">
        <v>0</v>
      </c>
      <c r="S18" s="73">
        <v>0</v>
      </c>
      <c r="T18" s="73">
        <v>0</v>
      </c>
      <c r="U18" s="73">
        <v>0</v>
      </c>
      <c r="V18" s="73">
        <v>0</v>
      </c>
      <c r="W18" s="73">
        <v>0</v>
      </c>
      <c r="X18" s="73">
        <v>0</v>
      </c>
      <c r="Y18" s="73">
        <v>0</v>
      </c>
      <c r="Z18" s="73">
        <v>0</v>
      </c>
      <c r="AA18" s="73">
        <v>0</v>
      </c>
      <c r="AB18" s="73">
        <v>0</v>
      </c>
      <c r="AC18" s="73">
        <v>0</v>
      </c>
      <c r="AD18" s="73">
        <v>0</v>
      </c>
      <c r="AE18" s="73">
        <v>0</v>
      </c>
      <c r="AF18" s="74">
        <v>118</v>
      </c>
    </row>
    <row r="19" spans="1:32" ht="15">
      <c r="A19" s="72" t="s">
        <v>177</v>
      </c>
      <c r="B19" s="73">
        <v>0</v>
      </c>
      <c r="C19" s="73">
        <v>0</v>
      </c>
      <c r="D19" s="73">
        <v>0</v>
      </c>
      <c r="E19" s="73">
        <v>0</v>
      </c>
      <c r="F19" s="73">
        <v>0</v>
      </c>
      <c r="G19" s="73">
        <v>0</v>
      </c>
      <c r="H19" s="73">
        <v>0</v>
      </c>
      <c r="I19" s="73">
        <v>0</v>
      </c>
      <c r="J19" s="73">
        <v>0</v>
      </c>
      <c r="K19" s="73">
        <v>0</v>
      </c>
      <c r="L19" s="73">
        <v>103</v>
      </c>
      <c r="M19" s="73">
        <v>0</v>
      </c>
      <c r="N19" s="73">
        <v>0</v>
      </c>
      <c r="O19" s="73">
        <v>0</v>
      </c>
      <c r="P19" s="73">
        <v>0</v>
      </c>
      <c r="Q19" s="73">
        <v>0</v>
      </c>
      <c r="R19" s="73">
        <v>0</v>
      </c>
      <c r="S19" s="73">
        <v>0</v>
      </c>
      <c r="T19" s="73">
        <v>0</v>
      </c>
      <c r="U19" s="73">
        <v>0</v>
      </c>
      <c r="V19" s="73">
        <v>0</v>
      </c>
      <c r="W19" s="73">
        <v>0</v>
      </c>
      <c r="X19" s="73">
        <v>0</v>
      </c>
      <c r="Y19" s="73">
        <v>0</v>
      </c>
      <c r="Z19" s="73">
        <v>0</v>
      </c>
      <c r="AA19" s="73">
        <v>0</v>
      </c>
      <c r="AB19" s="73">
        <v>0</v>
      </c>
      <c r="AC19" s="73">
        <v>0</v>
      </c>
      <c r="AD19" s="73">
        <v>0</v>
      </c>
      <c r="AE19" s="73">
        <v>0</v>
      </c>
      <c r="AF19" s="74">
        <v>103</v>
      </c>
    </row>
    <row r="20" spans="1:32" ht="15">
      <c r="A20" s="72" t="s">
        <v>178</v>
      </c>
      <c r="B20" s="73">
        <v>0</v>
      </c>
      <c r="C20" s="73">
        <v>0</v>
      </c>
      <c r="D20" s="73">
        <v>0</v>
      </c>
      <c r="E20" s="73">
        <v>0</v>
      </c>
      <c r="F20" s="73">
        <v>0</v>
      </c>
      <c r="G20" s="73">
        <v>0</v>
      </c>
      <c r="H20" s="73">
        <v>0</v>
      </c>
      <c r="I20" s="73">
        <v>0</v>
      </c>
      <c r="J20" s="73">
        <v>0</v>
      </c>
      <c r="K20" s="73">
        <v>0</v>
      </c>
      <c r="L20" s="73">
        <v>0</v>
      </c>
      <c r="M20" s="73">
        <v>122</v>
      </c>
      <c r="N20" s="73">
        <v>0</v>
      </c>
      <c r="O20" s="73">
        <v>0</v>
      </c>
      <c r="P20" s="73">
        <v>0</v>
      </c>
      <c r="Q20" s="73">
        <v>0</v>
      </c>
      <c r="R20" s="73">
        <v>0</v>
      </c>
      <c r="S20" s="73">
        <v>0</v>
      </c>
      <c r="T20" s="73">
        <v>0</v>
      </c>
      <c r="U20" s="73">
        <v>0</v>
      </c>
      <c r="V20" s="73">
        <v>0</v>
      </c>
      <c r="W20" s="73">
        <v>0</v>
      </c>
      <c r="X20" s="73">
        <v>0</v>
      </c>
      <c r="Y20" s="73">
        <v>0</v>
      </c>
      <c r="Z20" s="73">
        <v>0</v>
      </c>
      <c r="AA20" s="73">
        <v>0</v>
      </c>
      <c r="AB20" s="73">
        <v>0</v>
      </c>
      <c r="AC20" s="73">
        <v>0</v>
      </c>
      <c r="AD20" s="73">
        <v>0</v>
      </c>
      <c r="AE20" s="73">
        <v>0</v>
      </c>
      <c r="AF20" s="74">
        <v>122</v>
      </c>
    </row>
    <row r="21" spans="1:32" ht="15">
      <c r="A21" s="72" t="s">
        <v>179</v>
      </c>
      <c r="B21" s="73">
        <v>0</v>
      </c>
      <c r="C21" s="73">
        <v>0</v>
      </c>
      <c r="D21" s="73">
        <v>0</v>
      </c>
      <c r="E21" s="73">
        <v>0</v>
      </c>
      <c r="F21" s="73">
        <v>0</v>
      </c>
      <c r="G21" s="73">
        <v>0</v>
      </c>
      <c r="H21" s="73">
        <v>0</v>
      </c>
      <c r="I21" s="73">
        <v>0</v>
      </c>
      <c r="J21" s="73">
        <v>0</v>
      </c>
      <c r="K21" s="73">
        <v>0</v>
      </c>
      <c r="L21" s="73">
        <v>0</v>
      </c>
      <c r="M21" s="73">
        <v>0</v>
      </c>
      <c r="N21" s="73">
        <v>281</v>
      </c>
      <c r="O21" s="73">
        <v>0</v>
      </c>
      <c r="P21" s="73">
        <v>0</v>
      </c>
      <c r="Q21" s="73">
        <v>0</v>
      </c>
      <c r="R21" s="73">
        <v>0</v>
      </c>
      <c r="S21" s="73">
        <v>0</v>
      </c>
      <c r="T21" s="73">
        <v>0</v>
      </c>
      <c r="U21" s="73">
        <v>0</v>
      </c>
      <c r="V21" s="73">
        <v>0</v>
      </c>
      <c r="W21" s="73">
        <v>0</v>
      </c>
      <c r="X21" s="73">
        <v>0</v>
      </c>
      <c r="Y21" s="73">
        <v>0</v>
      </c>
      <c r="Z21" s="73">
        <v>0</v>
      </c>
      <c r="AA21" s="73">
        <v>0</v>
      </c>
      <c r="AB21" s="73">
        <v>0</v>
      </c>
      <c r="AC21" s="73">
        <v>0</v>
      </c>
      <c r="AD21" s="73">
        <v>0</v>
      </c>
      <c r="AE21" s="73">
        <v>0</v>
      </c>
      <c r="AF21" s="74">
        <v>281</v>
      </c>
    </row>
    <row r="22" spans="1:32" ht="15">
      <c r="A22" s="72" t="s">
        <v>156</v>
      </c>
      <c r="B22" s="73">
        <v>0</v>
      </c>
      <c r="C22" s="73">
        <v>0</v>
      </c>
      <c r="D22" s="73">
        <v>0</v>
      </c>
      <c r="E22" s="73">
        <v>0</v>
      </c>
      <c r="F22" s="73">
        <v>0</v>
      </c>
      <c r="G22" s="73">
        <v>0</v>
      </c>
      <c r="H22" s="73">
        <v>0</v>
      </c>
      <c r="I22" s="73">
        <v>0</v>
      </c>
      <c r="J22" s="73">
        <v>0</v>
      </c>
      <c r="K22" s="73">
        <v>0</v>
      </c>
      <c r="L22" s="73">
        <v>0</v>
      </c>
      <c r="M22" s="73">
        <v>0</v>
      </c>
      <c r="N22" s="73">
        <v>0</v>
      </c>
      <c r="O22" s="73">
        <v>195</v>
      </c>
      <c r="P22" s="73">
        <v>0</v>
      </c>
      <c r="Q22" s="73">
        <v>0</v>
      </c>
      <c r="R22" s="73">
        <v>0</v>
      </c>
      <c r="S22" s="73">
        <v>0</v>
      </c>
      <c r="T22" s="73">
        <v>0</v>
      </c>
      <c r="U22" s="73">
        <v>0</v>
      </c>
      <c r="V22" s="73">
        <v>0</v>
      </c>
      <c r="W22" s="73">
        <v>0</v>
      </c>
      <c r="X22" s="73">
        <v>0</v>
      </c>
      <c r="Y22" s="73">
        <v>0</v>
      </c>
      <c r="Z22" s="73">
        <v>0</v>
      </c>
      <c r="AA22" s="73">
        <v>0</v>
      </c>
      <c r="AB22" s="73">
        <v>0</v>
      </c>
      <c r="AC22" s="73">
        <v>0</v>
      </c>
      <c r="AD22" s="73">
        <v>0</v>
      </c>
      <c r="AE22" s="73">
        <v>0</v>
      </c>
      <c r="AF22" s="74">
        <v>195</v>
      </c>
    </row>
    <row r="23" spans="1:32" ht="15">
      <c r="A23" s="72" t="s">
        <v>180</v>
      </c>
      <c r="B23" s="73">
        <v>0</v>
      </c>
      <c r="C23" s="73">
        <v>0</v>
      </c>
      <c r="D23" s="73">
        <v>0</v>
      </c>
      <c r="E23" s="73">
        <v>0</v>
      </c>
      <c r="F23" s="73">
        <v>0</v>
      </c>
      <c r="G23" s="73">
        <v>0</v>
      </c>
      <c r="H23" s="73">
        <v>0</v>
      </c>
      <c r="I23" s="73">
        <v>0</v>
      </c>
      <c r="J23" s="73">
        <v>0</v>
      </c>
      <c r="K23" s="73">
        <v>0</v>
      </c>
      <c r="L23" s="73">
        <v>0</v>
      </c>
      <c r="M23" s="73">
        <v>0</v>
      </c>
      <c r="N23" s="73">
        <v>0</v>
      </c>
      <c r="O23" s="73">
        <v>0</v>
      </c>
      <c r="P23" s="73">
        <v>114</v>
      </c>
      <c r="Q23" s="73">
        <v>0</v>
      </c>
      <c r="R23" s="73">
        <v>0</v>
      </c>
      <c r="S23" s="73">
        <v>0</v>
      </c>
      <c r="T23" s="73">
        <v>0</v>
      </c>
      <c r="U23" s="73">
        <v>0</v>
      </c>
      <c r="V23" s="73">
        <v>0</v>
      </c>
      <c r="W23" s="73">
        <v>0</v>
      </c>
      <c r="X23" s="73">
        <v>0</v>
      </c>
      <c r="Y23" s="73">
        <v>0</v>
      </c>
      <c r="Z23" s="73">
        <v>0</v>
      </c>
      <c r="AA23" s="73">
        <v>0</v>
      </c>
      <c r="AB23" s="73">
        <v>0</v>
      </c>
      <c r="AC23" s="73">
        <v>0</v>
      </c>
      <c r="AD23" s="73">
        <v>0</v>
      </c>
      <c r="AE23" s="73">
        <v>0</v>
      </c>
      <c r="AF23" s="74">
        <v>114</v>
      </c>
    </row>
    <row r="24" spans="1:32" ht="15">
      <c r="A24" s="72" t="s">
        <v>181</v>
      </c>
      <c r="B24" s="73">
        <v>0</v>
      </c>
      <c r="C24" s="73">
        <v>0</v>
      </c>
      <c r="D24" s="73">
        <v>0</v>
      </c>
      <c r="E24" s="73">
        <v>0</v>
      </c>
      <c r="F24" s="73">
        <v>0</v>
      </c>
      <c r="G24" s="73">
        <v>0</v>
      </c>
      <c r="H24" s="73">
        <v>0</v>
      </c>
      <c r="I24" s="73">
        <v>0</v>
      </c>
      <c r="J24" s="73">
        <v>0</v>
      </c>
      <c r="K24" s="73">
        <v>0</v>
      </c>
      <c r="L24" s="73">
        <v>0</v>
      </c>
      <c r="M24" s="73">
        <v>0</v>
      </c>
      <c r="N24" s="73">
        <v>0</v>
      </c>
      <c r="O24" s="73">
        <v>0</v>
      </c>
      <c r="P24" s="73">
        <v>0</v>
      </c>
      <c r="Q24" s="73">
        <v>109</v>
      </c>
      <c r="R24" s="73">
        <v>0</v>
      </c>
      <c r="S24" s="73">
        <v>0</v>
      </c>
      <c r="T24" s="73">
        <v>0</v>
      </c>
      <c r="U24" s="73">
        <v>0</v>
      </c>
      <c r="V24" s="73">
        <v>0</v>
      </c>
      <c r="W24" s="73">
        <v>0</v>
      </c>
      <c r="X24" s="73">
        <v>0</v>
      </c>
      <c r="Y24" s="73">
        <v>0</v>
      </c>
      <c r="Z24" s="73">
        <v>0</v>
      </c>
      <c r="AA24" s="73">
        <v>0</v>
      </c>
      <c r="AB24" s="73">
        <v>0</v>
      </c>
      <c r="AC24" s="73">
        <v>0</v>
      </c>
      <c r="AD24" s="73">
        <v>0</v>
      </c>
      <c r="AE24" s="73">
        <v>0</v>
      </c>
      <c r="AF24" s="74">
        <v>109</v>
      </c>
    </row>
    <row r="25" spans="1:32" ht="15">
      <c r="A25" s="72" t="s">
        <v>182</v>
      </c>
      <c r="B25" s="73">
        <v>0</v>
      </c>
      <c r="C25" s="73">
        <v>0</v>
      </c>
      <c r="D25" s="73">
        <v>0</v>
      </c>
      <c r="E25" s="73">
        <v>0</v>
      </c>
      <c r="F25" s="73">
        <v>0</v>
      </c>
      <c r="G25" s="73">
        <v>0</v>
      </c>
      <c r="H25" s="73">
        <v>0</v>
      </c>
      <c r="I25" s="73">
        <v>0</v>
      </c>
      <c r="J25" s="73">
        <v>0</v>
      </c>
      <c r="K25" s="73">
        <v>0</v>
      </c>
      <c r="L25" s="73">
        <v>0</v>
      </c>
      <c r="M25" s="73">
        <v>0</v>
      </c>
      <c r="N25" s="73">
        <v>0</v>
      </c>
      <c r="O25" s="73">
        <v>0</v>
      </c>
      <c r="P25" s="73">
        <v>0</v>
      </c>
      <c r="Q25" s="73">
        <v>0</v>
      </c>
      <c r="R25" s="73">
        <v>117</v>
      </c>
      <c r="S25" s="73">
        <v>0</v>
      </c>
      <c r="T25" s="73">
        <v>0</v>
      </c>
      <c r="U25" s="73">
        <v>0</v>
      </c>
      <c r="V25" s="73">
        <v>0</v>
      </c>
      <c r="W25" s="73">
        <v>0</v>
      </c>
      <c r="X25" s="73">
        <v>0</v>
      </c>
      <c r="Y25" s="73">
        <v>0</v>
      </c>
      <c r="Z25" s="73">
        <v>0</v>
      </c>
      <c r="AA25" s="73">
        <v>0</v>
      </c>
      <c r="AB25" s="73">
        <v>0</v>
      </c>
      <c r="AC25" s="73">
        <v>0</v>
      </c>
      <c r="AD25" s="73">
        <v>0</v>
      </c>
      <c r="AE25" s="73">
        <v>0</v>
      </c>
      <c r="AF25" s="74">
        <v>117</v>
      </c>
    </row>
    <row r="26" spans="1:32" ht="15">
      <c r="A26" s="72" t="s">
        <v>183</v>
      </c>
      <c r="B26" s="73">
        <v>0</v>
      </c>
      <c r="C26" s="73">
        <v>0</v>
      </c>
      <c r="D26" s="73">
        <v>0</v>
      </c>
      <c r="E26" s="73">
        <v>0</v>
      </c>
      <c r="F26" s="73">
        <v>0</v>
      </c>
      <c r="G26" s="73">
        <v>0</v>
      </c>
      <c r="H26" s="73">
        <v>0</v>
      </c>
      <c r="I26" s="73">
        <v>0</v>
      </c>
      <c r="J26" s="73">
        <v>0</v>
      </c>
      <c r="K26" s="73">
        <v>0</v>
      </c>
      <c r="L26" s="73">
        <v>0</v>
      </c>
      <c r="M26" s="73">
        <v>0</v>
      </c>
      <c r="N26" s="73">
        <v>0</v>
      </c>
      <c r="O26" s="73">
        <v>0</v>
      </c>
      <c r="P26" s="73">
        <v>0</v>
      </c>
      <c r="Q26" s="73">
        <v>0</v>
      </c>
      <c r="R26" s="73">
        <v>0</v>
      </c>
      <c r="S26" s="73">
        <v>43</v>
      </c>
      <c r="T26" s="73">
        <v>0</v>
      </c>
      <c r="U26" s="73">
        <v>0</v>
      </c>
      <c r="V26" s="73">
        <v>0</v>
      </c>
      <c r="W26" s="73">
        <v>0</v>
      </c>
      <c r="X26" s="73">
        <v>0</v>
      </c>
      <c r="Y26" s="73">
        <v>0</v>
      </c>
      <c r="Z26" s="73">
        <v>0</v>
      </c>
      <c r="AA26" s="73">
        <v>0</v>
      </c>
      <c r="AB26" s="73">
        <v>0</v>
      </c>
      <c r="AC26" s="73">
        <v>0</v>
      </c>
      <c r="AD26" s="73">
        <v>0</v>
      </c>
      <c r="AE26" s="73">
        <v>0</v>
      </c>
      <c r="AF26" s="74">
        <v>43</v>
      </c>
    </row>
    <row r="27" spans="1:32" ht="15">
      <c r="A27" s="72" t="s">
        <v>160</v>
      </c>
      <c r="B27" s="73">
        <v>0</v>
      </c>
      <c r="C27" s="73">
        <v>0</v>
      </c>
      <c r="D27" s="73">
        <v>0</v>
      </c>
      <c r="E27" s="73">
        <v>0</v>
      </c>
      <c r="F27" s="73">
        <v>0</v>
      </c>
      <c r="G27" s="73">
        <v>0</v>
      </c>
      <c r="H27" s="73">
        <v>0</v>
      </c>
      <c r="I27" s="73">
        <v>0</v>
      </c>
      <c r="J27" s="73">
        <v>0</v>
      </c>
      <c r="K27" s="73">
        <v>0</v>
      </c>
      <c r="L27" s="73">
        <v>0</v>
      </c>
      <c r="M27" s="73">
        <v>0</v>
      </c>
      <c r="N27" s="73">
        <v>0</v>
      </c>
      <c r="O27" s="73">
        <v>0</v>
      </c>
      <c r="P27" s="73">
        <v>0</v>
      </c>
      <c r="Q27" s="73">
        <v>0</v>
      </c>
      <c r="R27" s="73">
        <v>0</v>
      </c>
      <c r="S27" s="73">
        <v>0</v>
      </c>
      <c r="T27" s="73">
        <v>909</v>
      </c>
      <c r="U27" s="73">
        <v>0</v>
      </c>
      <c r="V27" s="73">
        <v>0</v>
      </c>
      <c r="W27" s="73">
        <v>0</v>
      </c>
      <c r="X27" s="73">
        <v>0</v>
      </c>
      <c r="Y27" s="73">
        <v>0</v>
      </c>
      <c r="Z27" s="73">
        <v>0</v>
      </c>
      <c r="AA27" s="73">
        <v>0</v>
      </c>
      <c r="AB27" s="73">
        <v>0</v>
      </c>
      <c r="AC27" s="73">
        <v>0</v>
      </c>
      <c r="AD27" s="73">
        <v>0</v>
      </c>
      <c r="AE27" s="73">
        <v>0</v>
      </c>
      <c r="AF27" s="74">
        <v>909</v>
      </c>
    </row>
    <row r="28" spans="1:32" ht="15">
      <c r="A28" s="72" t="s">
        <v>184</v>
      </c>
      <c r="B28" s="73">
        <v>0</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461</v>
      </c>
      <c r="V28" s="73">
        <v>0</v>
      </c>
      <c r="W28" s="73">
        <v>0</v>
      </c>
      <c r="X28" s="73">
        <v>0</v>
      </c>
      <c r="Y28" s="73">
        <v>0</v>
      </c>
      <c r="Z28" s="73">
        <v>0</v>
      </c>
      <c r="AA28" s="73">
        <v>0</v>
      </c>
      <c r="AB28" s="73">
        <v>0</v>
      </c>
      <c r="AC28" s="73">
        <v>0</v>
      </c>
      <c r="AD28" s="73">
        <v>0</v>
      </c>
      <c r="AE28" s="73">
        <v>0</v>
      </c>
      <c r="AF28" s="74">
        <v>461</v>
      </c>
    </row>
    <row r="29" spans="1:32" ht="15">
      <c r="A29" s="72" t="s">
        <v>161</v>
      </c>
      <c r="B29" s="73">
        <v>0</v>
      </c>
      <c r="C29" s="73">
        <v>0</v>
      </c>
      <c r="D29" s="73">
        <v>0</v>
      </c>
      <c r="E29" s="73">
        <v>0</v>
      </c>
      <c r="F29" s="73">
        <v>0</v>
      </c>
      <c r="G29" s="73">
        <v>0</v>
      </c>
      <c r="H29" s="73">
        <v>0</v>
      </c>
      <c r="I29" s="73">
        <v>0</v>
      </c>
      <c r="J29" s="73">
        <v>0</v>
      </c>
      <c r="K29" s="73">
        <v>0</v>
      </c>
      <c r="L29" s="73">
        <v>0</v>
      </c>
      <c r="M29" s="73">
        <v>0</v>
      </c>
      <c r="N29" s="73">
        <v>0</v>
      </c>
      <c r="O29" s="73">
        <v>0</v>
      </c>
      <c r="P29" s="73">
        <v>0</v>
      </c>
      <c r="Q29" s="73">
        <v>0</v>
      </c>
      <c r="R29" s="73">
        <v>0</v>
      </c>
      <c r="S29" s="73">
        <v>0</v>
      </c>
      <c r="T29" s="73">
        <v>0</v>
      </c>
      <c r="U29" s="73">
        <v>0</v>
      </c>
      <c r="V29" s="73">
        <v>77</v>
      </c>
      <c r="W29" s="73">
        <v>0</v>
      </c>
      <c r="X29" s="73">
        <v>0</v>
      </c>
      <c r="Y29" s="73">
        <v>0</v>
      </c>
      <c r="Z29" s="73">
        <v>0</v>
      </c>
      <c r="AA29" s="73">
        <v>0</v>
      </c>
      <c r="AB29" s="73">
        <v>0</v>
      </c>
      <c r="AC29" s="73">
        <v>0</v>
      </c>
      <c r="AD29" s="73">
        <v>0</v>
      </c>
      <c r="AE29" s="73">
        <v>0</v>
      </c>
      <c r="AF29" s="74">
        <v>77</v>
      </c>
    </row>
    <row r="30" spans="1:32" ht="15">
      <c r="A30" s="72" t="s">
        <v>185</v>
      </c>
      <c r="B30" s="73">
        <v>0</v>
      </c>
      <c r="C30" s="73">
        <v>0</v>
      </c>
      <c r="D30" s="73">
        <v>0</v>
      </c>
      <c r="E30" s="73">
        <v>0</v>
      </c>
      <c r="F30" s="73">
        <v>0</v>
      </c>
      <c r="G30" s="73">
        <v>0</v>
      </c>
      <c r="H30" s="73">
        <v>0</v>
      </c>
      <c r="I30" s="73">
        <v>0</v>
      </c>
      <c r="J30" s="73">
        <v>0</v>
      </c>
      <c r="K30" s="73">
        <v>0</v>
      </c>
      <c r="L30" s="73">
        <v>0</v>
      </c>
      <c r="M30" s="73">
        <v>0</v>
      </c>
      <c r="N30" s="73">
        <v>0</v>
      </c>
      <c r="O30" s="73">
        <v>0</v>
      </c>
      <c r="P30" s="73">
        <v>0</v>
      </c>
      <c r="Q30" s="73">
        <v>0</v>
      </c>
      <c r="R30" s="73">
        <v>0</v>
      </c>
      <c r="S30" s="73">
        <v>0</v>
      </c>
      <c r="T30" s="73">
        <v>0</v>
      </c>
      <c r="U30" s="73">
        <v>0</v>
      </c>
      <c r="V30" s="73">
        <v>0</v>
      </c>
      <c r="W30" s="73">
        <v>121</v>
      </c>
      <c r="X30" s="73">
        <v>0</v>
      </c>
      <c r="Y30" s="73">
        <v>0</v>
      </c>
      <c r="Z30" s="73">
        <v>0</v>
      </c>
      <c r="AA30" s="73">
        <v>0</v>
      </c>
      <c r="AB30" s="73">
        <v>0</v>
      </c>
      <c r="AC30" s="73">
        <v>0</v>
      </c>
      <c r="AD30" s="73">
        <v>0</v>
      </c>
      <c r="AE30" s="73">
        <v>0</v>
      </c>
      <c r="AF30" s="74">
        <v>121</v>
      </c>
    </row>
    <row r="31" spans="1:32" ht="15">
      <c r="A31" s="72" t="s">
        <v>186</v>
      </c>
      <c r="B31" s="73">
        <v>0</v>
      </c>
      <c r="C31" s="73">
        <v>0</v>
      </c>
      <c r="D31" s="73">
        <v>0</v>
      </c>
      <c r="E31" s="73">
        <v>0</v>
      </c>
      <c r="F31" s="73">
        <v>0</v>
      </c>
      <c r="G31" s="73">
        <v>0</v>
      </c>
      <c r="H31" s="73">
        <v>0</v>
      </c>
      <c r="I31" s="73">
        <v>0</v>
      </c>
      <c r="J31" s="73">
        <v>0</v>
      </c>
      <c r="K31" s="73">
        <v>0</v>
      </c>
      <c r="L31" s="73">
        <v>0</v>
      </c>
      <c r="M31" s="73">
        <v>0</v>
      </c>
      <c r="N31" s="73">
        <v>0</v>
      </c>
      <c r="O31" s="73">
        <v>0</v>
      </c>
      <c r="P31" s="73">
        <v>0</v>
      </c>
      <c r="Q31" s="73">
        <v>0</v>
      </c>
      <c r="R31" s="73">
        <v>0</v>
      </c>
      <c r="S31" s="73">
        <v>0</v>
      </c>
      <c r="T31" s="73">
        <v>0</v>
      </c>
      <c r="U31" s="73">
        <v>0</v>
      </c>
      <c r="V31" s="73">
        <v>0</v>
      </c>
      <c r="W31" s="73">
        <v>0</v>
      </c>
      <c r="X31" s="73">
        <v>170</v>
      </c>
      <c r="Y31" s="73">
        <v>0</v>
      </c>
      <c r="Z31" s="73">
        <v>0</v>
      </c>
      <c r="AA31" s="73">
        <v>0</v>
      </c>
      <c r="AB31" s="73">
        <v>0</v>
      </c>
      <c r="AC31" s="73">
        <v>0</v>
      </c>
      <c r="AD31" s="73">
        <v>0</v>
      </c>
      <c r="AE31" s="73">
        <v>0</v>
      </c>
      <c r="AF31" s="74">
        <v>170</v>
      </c>
    </row>
    <row r="32" spans="1:32" ht="15">
      <c r="A32" s="72" t="s">
        <v>162</v>
      </c>
      <c r="B32" s="73">
        <v>0</v>
      </c>
      <c r="C32" s="73">
        <v>0</v>
      </c>
      <c r="D32" s="73">
        <v>0</v>
      </c>
      <c r="E32" s="73">
        <v>0</v>
      </c>
      <c r="F32" s="73">
        <v>0</v>
      </c>
      <c r="G32" s="73">
        <v>0</v>
      </c>
      <c r="H32" s="73">
        <v>0</v>
      </c>
      <c r="I32" s="73">
        <v>0</v>
      </c>
      <c r="J32" s="73">
        <v>0</v>
      </c>
      <c r="K32" s="73">
        <v>0</v>
      </c>
      <c r="L32" s="73">
        <v>0</v>
      </c>
      <c r="M32" s="73">
        <v>0</v>
      </c>
      <c r="N32" s="73">
        <v>0</v>
      </c>
      <c r="O32" s="73">
        <v>0</v>
      </c>
      <c r="P32" s="73">
        <v>0</v>
      </c>
      <c r="Q32" s="73">
        <v>0</v>
      </c>
      <c r="R32" s="73">
        <v>0</v>
      </c>
      <c r="S32" s="73">
        <v>0</v>
      </c>
      <c r="T32" s="73">
        <v>0</v>
      </c>
      <c r="U32" s="73">
        <v>0</v>
      </c>
      <c r="V32" s="73">
        <v>0</v>
      </c>
      <c r="W32" s="73">
        <v>0</v>
      </c>
      <c r="X32" s="73">
        <v>0</v>
      </c>
      <c r="Y32" s="73">
        <v>556</v>
      </c>
      <c r="Z32" s="73">
        <v>0</v>
      </c>
      <c r="AA32" s="73">
        <v>0</v>
      </c>
      <c r="AB32" s="73">
        <v>0</v>
      </c>
      <c r="AC32" s="73">
        <v>0</v>
      </c>
      <c r="AD32" s="73">
        <v>0</v>
      </c>
      <c r="AE32" s="73">
        <v>0</v>
      </c>
      <c r="AF32" s="74">
        <v>556</v>
      </c>
    </row>
    <row r="33" spans="1:32" ht="15">
      <c r="A33" s="72" t="s">
        <v>163</v>
      </c>
      <c r="B33" s="73">
        <v>0</v>
      </c>
      <c r="C33" s="73">
        <v>0</v>
      </c>
      <c r="D33" s="73">
        <v>0</v>
      </c>
      <c r="E33" s="73">
        <v>0</v>
      </c>
      <c r="F33" s="73">
        <v>0</v>
      </c>
      <c r="G33" s="73">
        <v>0</v>
      </c>
      <c r="H33" s="73">
        <v>0</v>
      </c>
      <c r="I33" s="73">
        <v>0</v>
      </c>
      <c r="J33" s="73">
        <v>0</v>
      </c>
      <c r="K33" s="73">
        <v>0</v>
      </c>
      <c r="L33" s="73">
        <v>0</v>
      </c>
      <c r="M33" s="73">
        <v>0</v>
      </c>
      <c r="N33" s="73">
        <v>0</v>
      </c>
      <c r="O33" s="73">
        <v>0</v>
      </c>
      <c r="P33" s="73">
        <v>0</v>
      </c>
      <c r="Q33" s="73">
        <v>0</v>
      </c>
      <c r="R33" s="73">
        <v>0</v>
      </c>
      <c r="S33" s="73">
        <v>0</v>
      </c>
      <c r="T33" s="73">
        <v>0</v>
      </c>
      <c r="U33" s="73">
        <v>0</v>
      </c>
      <c r="V33" s="73">
        <v>0</v>
      </c>
      <c r="W33" s="73">
        <v>0</v>
      </c>
      <c r="X33" s="73">
        <v>0</v>
      </c>
      <c r="Y33" s="73">
        <v>0</v>
      </c>
      <c r="Z33" s="73">
        <v>536</v>
      </c>
      <c r="AA33" s="73">
        <v>0</v>
      </c>
      <c r="AB33" s="73">
        <v>0</v>
      </c>
      <c r="AC33" s="73">
        <v>0</v>
      </c>
      <c r="AD33" s="73">
        <v>0</v>
      </c>
      <c r="AE33" s="73">
        <v>0</v>
      </c>
      <c r="AF33" s="74">
        <v>536</v>
      </c>
    </row>
    <row r="34" spans="1:32" ht="15">
      <c r="A34" s="72" t="s">
        <v>164</v>
      </c>
      <c r="B34" s="73">
        <v>0</v>
      </c>
      <c r="C34" s="73">
        <v>0</v>
      </c>
      <c r="D34" s="73">
        <v>0</v>
      </c>
      <c r="E34" s="73">
        <v>0</v>
      </c>
      <c r="F34" s="73">
        <v>0</v>
      </c>
      <c r="G34" s="73">
        <v>0</v>
      </c>
      <c r="H34" s="73">
        <v>0</v>
      </c>
      <c r="I34" s="73">
        <v>0</v>
      </c>
      <c r="J34" s="73">
        <v>0</v>
      </c>
      <c r="K34" s="73">
        <v>0</v>
      </c>
      <c r="L34" s="73">
        <v>0</v>
      </c>
      <c r="M34" s="73">
        <v>0</v>
      </c>
      <c r="N34" s="73">
        <v>0</v>
      </c>
      <c r="O34" s="73">
        <v>0</v>
      </c>
      <c r="P34" s="73">
        <v>0</v>
      </c>
      <c r="Q34" s="73">
        <v>0</v>
      </c>
      <c r="R34" s="73">
        <v>0</v>
      </c>
      <c r="S34" s="73">
        <v>0</v>
      </c>
      <c r="T34" s="73">
        <v>0</v>
      </c>
      <c r="U34" s="73">
        <v>0</v>
      </c>
      <c r="V34" s="73">
        <v>0</v>
      </c>
      <c r="W34" s="73">
        <v>0</v>
      </c>
      <c r="X34" s="73">
        <v>0</v>
      </c>
      <c r="Y34" s="73">
        <v>0</v>
      </c>
      <c r="Z34" s="73">
        <v>0</v>
      </c>
      <c r="AA34" s="73">
        <v>546</v>
      </c>
      <c r="AB34" s="73">
        <v>0</v>
      </c>
      <c r="AC34" s="73">
        <v>0</v>
      </c>
      <c r="AD34" s="73">
        <v>0</v>
      </c>
      <c r="AE34" s="73">
        <v>0</v>
      </c>
      <c r="AF34" s="74">
        <v>546</v>
      </c>
    </row>
    <row r="35" spans="1:32" ht="15">
      <c r="A35" s="72" t="s">
        <v>187</v>
      </c>
      <c r="B35" s="73">
        <v>0</v>
      </c>
      <c r="C35" s="73">
        <v>0</v>
      </c>
      <c r="D35" s="73">
        <v>0</v>
      </c>
      <c r="E35" s="73">
        <v>0</v>
      </c>
      <c r="F35" s="73">
        <v>0</v>
      </c>
      <c r="G35" s="73">
        <v>0</v>
      </c>
      <c r="H35" s="73">
        <v>0</v>
      </c>
      <c r="I35" s="73">
        <v>0</v>
      </c>
      <c r="J35" s="73">
        <v>0</v>
      </c>
      <c r="K35" s="73">
        <v>0</v>
      </c>
      <c r="L35" s="73">
        <v>0</v>
      </c>
      <c r="M35" s="73">
        <v>0</v>
      </c>
      <c r="N35" s="73">
        <v>0</v>
      </c>
      <c r="O35" s="73">
        <v>0</v>
      </c>
      <c r="P35" s="73">
        <v>0</v>
      </c>
      <c r="Q35" s="73">
        <v>0</v>
      </c>
      <c r="R35" s="73">
        <v>0</v>
      </c>
      <c r="S35" s="73">
        <v>0</v>
      </c>
      <c r="T35" s="73">
        <v>0</v>
      </c>
      <c r="U35" s="73">
        <v>0</v>
      </c>
      <c r="V35" s="73">
        <v>0</v>
      </c>
      <c r="W35" s="73">
        <v>0</v>
      </c>
      <c r="X35" s="73">
        <v>0</v>
      </c>
      <c r="Y35" s="73">
        <v>0</v>
      </c>
      <c r="Z35" s="73">
        <v>0</v>
      </c>
      <c r="AA35" s="73">
        <v>0</v>
      </c>
      <c r="AB35" s="73">
        <v>159</v>
      </c>
      <c r="AC35" s="73">
        <v>0</v>
      </c>
      <c r="AD35" s="73">
        <v>0</v>
      </c>
      <c r="AE35" s="73">
        <v>0</v>
      </c>
      <c r="AF35" s="74">
        <v>159</v>
      </c>
    </row>
    <row r="36" spans="1:32" ht="15">
      <c r="A36" s="72" t="s">
        <v>165</v>
      </c>
      <c r="B36" s="73">
        <v>0</v>
      </c>
      <c r="C36" s="73">
        <v>0</v>
      </c>
      <c r="D36" s="73">
        <v>0</v>
      </c>
      <c r="E36" s="73">
        <v>0</v>
      </c>
      <c r="F36" s="73">
        <v>0</v>
      </c>
      <c r="G36" s="73">
        <v>0</v>
      </c>
      <c r="H36" s="73">
        <v>0</v>
      </c>
      <c r="I36" s="73">
        <v>0</v>
      </c>
      <c r="J36" s="73">
        <v>0</v>
      </c>
      <c r="K36" s="73">
        <v>0</v>
      </c>
      <c r="L36" s="73">
        <v>0</v>
      </c>
      <c r="M36" s="73">
        <v>0</v>
      </c>
      <c r="N36" s="73">
        <v>0</v>
      </c>
      <c r="O36" s="73">
        <v>0</v>
      </c>
      <c r="P36" s="73">
        <v>0</v>
      </c>
      <c r="Q36" s="73">
        <v>0</v>
      </c>
      <c r="R36" s="73">
        <v>0</v>
      </c>
      <c r="S36" s="73">
        <v>0</v>
      </c>
      <c r="T36" s="73">
        <v>0</v>
      </c>
      <c r="U36" s="73">
        <v>0</v>
      </c>
      <c r="V36" s="73">
        <v>0</v>
      </c>
      <c r="W36" s="73">
        <v>0</v>
      </c>
      <c r="X36" s="73">
        <v>0</v>
      </c>
      <c r="Y36" s="73">
        <v>0</v>
      </c>
      <c r="Z36" s="73">
        <v>0</v>
      </c>
      <c r="AA36" s="73">
        <v>0</v>
      </c>
      <c r="AB36" s="73">
        <v>0</v>
      </c>
      <c r="AC36" s="73">
        <v>171</v>
      </c>
      <c r="AD36" s="73">
        <v>0</v>
      </c>
      <c r="AE36" s="73">
        <v>0</v>
      </c>
      <c r="AF36" s="74">
        <v>171</v>
      </c>
    </row>
    <row r="37" spans="1:32" ht="15">
      <c r="A37" s="72" t="s">
        <v>166</v>
      </c>
      <c r="B37" s="73">
        <v>0</v>
      </c>
      <c r="C37" s="73">
        <v>0</v>
      </c>
      <c r="D37" s="73">
        <v>0</v>
      </c>
      <c r="E37" s="73">
        <v>0</v>
      </c>
      <c r="F37" s="73">
        <v>0</v>
      </c>
      <c r="G37" s="73">
        <v>0</v>
      </c>
      <c r="H37" s="73">
        <v>0</v>
      </c>
      <c r="I37" s="73">
        <v>0</v>
      </c>
      <c r="J37" s="73">
        <v>0</v>
      </c>
      <c r="K37" s="73">
        <v>0</v>
      </c>
      <c r="L37" s="73">
        <v>0</v>
      </c>
      <c r="M37" s="73">
        <v>0</v>
      </c>
      <c r="N37" s="73">
        <v>0</v>
      </c>
      <c r="O37" s="73">
        <v>0</v>
      </c>
      <c r="P37" s="73">
        <v>0</v>
      </c>
      <c r="Q37" s="73">
        <v>0</v>
      </c>
      <c r="R37" s="73">
        <v>0</v>
      </c>
      <c r="S37" s="73">
        <v>0</v>
      </c>
      <c r="T37" s="73">
        <v>0</v>
      </c>
      <c r="U37" s="73">
        <v>0</v>
      </c>
      <c r="V37" s="73">
        <v>0</v>
      </c>
      <c r="W37" s="73">
        <v>0</v>
      </c>
      <c r="X37" s="73">
        <v>0</v>
      </c>
      <c r="Y37" s="73">
        <v>0</v>
      </c>
      <c r="Z37" s="73">
        <v>0</v>
      </c>
      <c r="AA37" s="73">
        <v>0</v>
      </c>
      <c r="AB37" s="73">
        <v>0</v>
      </c>
      <c r="AC37" s="73">
        <v>0</v>
      </c>
      <c r="AD37" s="73">
        <v>299</v>
      </c>
      <c r="AE37" s="73">
        <v>0</v>
      </c>
      <c r="AF37" s="74">
        <v>299</v>
      </c>
    </row>
    <row r="38" spans="1:32" ht="15">
      <c r="A38" s="72" t="s">
        <v>188</v>
      </c>
      <c r="B38" s="73">
        <v>0</v>
      </c>
      <c r="C38" s="73">
        <v>0</v>
      </c>
      <c r="D38" s="73">
        <v>0</v>
      </c>
      <c r="E38" s="73">
        <v>0</v>
      </c>
      <c r="F38" s="73">
        <v>0</v>
      </c>
      <c r="G38" s="73">
        <v>0</v>
      </c>
      <c r="H38" s="73">
        <v>0</v>
      </c>
      <c r="I38" s="73">
        <v>0</v>
      </c>
      <c r="J38" s="73">
        <v>0</v>
      </c>
      <c r="K38" s="73">
        <v>0</v>
      </c>
      <c r="L38" s="73">
        <v>0</v>
      </c>
      <c r="M38" s="73">
        <v>0</v>
      </c>
      <c r="N38" s="73">
        <v>0</v>
      </c>
      <c r="O38" s="73">
        <v>0</v>
      </c>
      <c r="P38" s="73">
        <v>0</v>
      </c>
      <c r="Q38" s="73">
        <v>0</v>
      </c>
      <c r="R38" s="73">
        <v>0</v>
      </c>
      <c r="S38" s="73">
        <v>0</v>
      </c>
      <c r="T38" s="73">
        <v>0</v>
      </c>
      <c r="U38" s="73">
        <v>0</v>
      </c>
      <c r="V38" s="73">
        <v>0</v>
      </c>
      <c r="W38" s="73">
        <v>0</v>
      </c>
      <c r="X38" s="73">
        <v>0</v>
      </c>
      <c r="Y38" s="73">
        <v>0</v>
      </c>
      <c r="Z38" s="73">
        <v>0</v>
      </c>
      <c r="AA38" s="73">
        <v>0</v>
      </c>
      <c r="AB38" s="73">
        <v>0</v>
      </c>
      <c r="AC38" s="73">
        <v>0</v>
      </c>
      <c r="AD38" s="73">
        <v>0</v>
      </c>
      <c r="AE38" s="73">
        <v>267</v>
      </c>
      <c r="AF38" s="74">
        <v>267</v>
      </c>
    </row>
    <row r="39" spans="1:32" ht="15">
      <c r="A39" s="75" t="s">
        <v>189</v>
      </c>
      <c r="B39" s="74">
        <v>246</v>
      </c>
      <c r="C39" s="74">
        <v>110</v>
      </c>
      <c r="D39" s="74">
        <v>120</v>
      </c>
      <c r="E39" s="74">
        <v>1535</v>
      </c>
      <c r="F39" s="74">
        <v>209</v>
      </c>
      <c r="G39" s="74">
        <v>405</v>
      </c>
      <c r="H39" s="74">
        <v>223</v>
      </c>
      <c r="I39" s="74">
        <v>50</v>
      </c>
      <c r="J39" s="74">
        <v>36</v>
      </c>
      <c r="K39" s="74">
        <v>118</v>
      </c>
      <c r="L39" s="74">
        <v>103</v>
      </c>
      <c r="M39" s="74">
        <v>122</v>
      </c>
      <c r="N39" s="74">
        <v>281</v>
      </c>
      <c r="O39" s="74">
        <v>195</v>
      </c>
      <c r="P39" s="74">
        <v>114</v>
      </c>
      <c r="Q39" s="74">
        <v>109</v>
      </c>
      <c r="R39" s="74">
        <v>117</v>
      </c>
      <c r="S39" s="74">
        <v>43</v>
      </c>
      <c r="T39" s="74">
        <v>909</v>
      </c>
      <c r="U39" s="74">
        <v>461</v>
      </c>
      <c r="V39" s="74">
        <v>77</v>
      </c>
      <c r="W39" s="74">
        <v>121</v>
      </c>
      <c r="X39" s="74">
        <v>170</v>
      </c>
      <c r="Y39" s="74">
        <v>556</v>
      </c>
      <c r="Z39" s="74">
        <v>536</v>
      </c>
      <c r="AA39" s="74">
        <v>546</v>
      </c>
      <c r="AB39" s="74">
        <v>159</v>
      </c>
      <c r="AC39" s="74">
        <v>171</v>
      </c>
      <c r="AD39" s="74">
        <v>299</v>
      </c>
      <c r="AE39" s="74">
        <v>267</v>
      </c>
      <c r="AF39" s="74">
        <v>8408</v>
      </c>
    </row>
    <row r="40" ht="15">
      <c r="A40" s="76" t="s">
        <v>190</v>
      </c>
    </row>
    <row r="41" ht="15">
      <c r="A41" s="76" t="s">
        <v>191</v>
      </c>
    </row>
    <row r="43" ht="15">
      <c r="A43" s="67" t="s">
        <v>192</v>
      </c>
    </row>
    <row r="44" ht="15">
      <c r="A44" s="68" t="s">
        <v>170</v>
      </c>
    </row>
    <row r="45" ht="15">
      <c r="A45" s="69" t="s">
        <v>193</v>
      </c>
    </row>
    <row r="46" spans="1:32" ht="15">
      <c r="A46" s="143" t="s">
        <v>172</v>
      </c>
      <c r="B46" s="145" t="s">
        <v>172</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7"/>
    </row>
    <row r="47" spans="1:32" ht="72">
      <c r="A47" s="144"/>
      <c r="B47" s="70" t="s">
        <v>143</v>
      </c>
      <c r="C47" s="70" t="s">
        <v>144</v>
      </c>
      <c r="D47" s="70" t="s">
        <v>173</v>
      </c>
      <c r="E47" s="70" t="s">
        <v>146</v>
      </c>
      <c r="F47" s="70" t="s">
        <v>174</v>
      </c>
      <c r="G47" s="70" t="s">
        <v>175</v>
      </c>
      <c r="H47" s="70" t="s">
        <v>149</v>
      </c>
      <c r="I47" s="70" t="s">
        <v>150</v>
      </c>
      <c r="J47" s="70" t="s">
        <v>176</v>
      </c>
      <c r="K47" s="70" t="s">
        <v>152</v>
      </c>
      <c r="L47" s="70" t="s">
        <v>177</v>
      </c>
      <c r="M47" s="70" t="s">
        <v>178</v>
      </c>
      <c r="N47" s="70" t="s">
        <v>179</v>
      </c>
      <c r="O47" s="70" t="s">
        <v>156</v>
      </c>
      <c r="P47" s="70" t="s">
        <v>180</v>
      </c>
      <c r="Q47" s="70" t="s">
        <v>181</v>
      </c>
      <c r="R47" s="70" t="s">
        <v>182</v>
      </c>
      <c r="S47" s="70" t="s">
        <v>183</v>
      </c>
      <c r="T47" s="70" t="s">
        <v>160</v>
      </c>
      <c r="U47" s="70" t="s">
        <v>184</v>
      </c>
      <c r="V47" s="70" t="s">
        <v>161</v>
      </c>
      <c r="W47" s="70" t="s">
        <v>185</v>
      </c>
      <c r="X47" s="70" t="s">
        <v>186</v>
      </c>
      <c r="Y47" s="70" t="s">
        <v>162</v>
      </c>
      <c r="Z47" s="70" t="s">
        <v>163</v>
      </c>
      <c r="AA47" s="70" t="s">
        <v>164</v>
      </c>
      <c r="AB47" s="70" t="s">
        <v>187</v>
      </c>
      <c r="AC47" s="70" t="s">
        <v>165</v>
      </c>
      <c r="AD47" s="70" t="s">
        <v>166</v>
      </c>
      <c r="AE47" s="70" t="s">
        <v>188</v>
      </c>
      <c r="AF47" s="71" t="s">
        <v>189</v>
      </c>
    </row>
    <row r="48" spans="1:32" ht="15">
      <c r="A48" s="72" t="s">
        <v>143</v>
      </c>
      <c r="B48" s="73">
        <v>100</v>
      </c>
      <c r="C48" s="73">
        <v>0</v>
      </c>
      <c r="D48" s="73">
        <v>0</v>
      </c>
      <c r="E48" s="73">
        <v>0</v>
      </c>
      <c r="F48" s="73">
        <v>0</v>
      </c>
      <c r="G48" s="73">
        <v>0</v>
      </c>
      <c r="H48" s="73">
        <v>0</v>
      </c>
      <c r="I48" s="73">
        <v>0</v>
      </c>
      <c r="J48" s="73">
        <v>0</v>
      </c>
      <c r="K48" s="73">
        <v>0</v>
      </c>
      <c r="L48" s="73">
        <v>0</v>
      </c>
      <c r="M48" s="73">
        <v>0</v>
      </c>
      <c r="N48" s="73">
        <v>0</v>
      </c>
      <c r="O48" s="73">
        <v>0</v>
      </c>
      <c r="P48" s="73">
        <v>0</v>
      </c>
      <c r="Q48" s="73">
        <v>0</v>
      </c>
      <c r="R48" s="73">
        <v>0</v>
      </c>
      <c r="S48" s="73">
        <v>0</v>
      </c>
      <c r="T48" s="73">
        <v>0</v>
      </c>
      <c r="U48" s="73">
        <v>0</v>
      </c>
      <c r="V48" s="73">
        <v>0</v>
      </c>
      <c r="W48" s="73">
        <v>0</v>
      </c>
      <c r="X48" s="73">
        <v>0</v>
      </c>
      <c r="Y48" s="73">
        <v>0</v>
      </c>
      <c r="Z48" s="73">
        <v>0</v>
      </c>
      <c r="AA48" s="73">
        <v>0</v>
      </c>
      <c r="AB48" s="73">
        <v>0</v>
      </c>
      <c r="AC48" s="73">
        <v>0</v>
      </c>
      <c r="AD48" s="73">
        <v>0</v>
      </c>
      <c r="AE48" s="73">
        <v>0</v>
      </c>
      <c r="AF48" s="74">
        <v>2.9</v>
      </c>
    </row>
    <row r="49" spans="1:32" ht="15">
      <c r="A49" s="72" t="s">
        <v>144</v>
      </c>
      <c r="B49" s="73">
        <v>0</v>
      </c>
      <c r="C49" s="73">
        <v>100</v>
      </c>
      <c r="D49" s="73">
        <v>0</v>
      </c>
      <c r="E49" s="73">
        <v>0</v>
      </c>
      <c r="F49" s="73">
        <v>0</v>
      </c>
      <c r="G49" s="73">
        <v>0</v>
      </c>
      <c r="H49" s="73">
        <v>0</v>
      </c>
      <c r="I49" s="73">
        <v>0</v>
      </c>
      <c r="J49" s="73">
        <v>0</v>
      </c>
      <c r="K49" s="73">
        <v>0</v>
      </c>
      <c r="L49" s="73">
        <v>0</v>
      </c>
      <c r="M49" s="73">
        <v>0</v>
      </c>
      <c r="N49" s="73">
        <v>0</v>
      </c>
      <c r="O49" s="73">
        <v>0</v>
      </c>
      <c r="P49" s="73">
        <v>0</v>
      </c>
      <c r="Q49" s="73">
        <v>0</v>
      </c>
      <c r="R49" s="73">
        <v>0</v>
      </c>
      <c r="S49" s="73">
        <v>0</v>
      </c>
      <c r="T49" s="73">
        <v>0</v>
      </c>
      <c r="U49" s="73">
        <v>0</v>
      </c>
      <c r="V49" s="73">
        <v>0</v>
      </c>
      <c r="W49" s="73">
        <v>0</v>
      </c>
      <c r="X49" s="73">
        <v>0</v>
      </c>
      <c r="Y49" s="73">
        <v>0</v>
      </c>
      <c r="Z49" s="73">
        <v>0</v>
      </c>
      <c r="AA49" s="73">
        <v>0</v>
      </c>
      <c r="AB49" s="73">
        <v>0</v>
      </c>
      <c r="AC49" s="73">
        <v>0</v>
      </c>
      <c r="AD49" s="73">
        <v>0</v>
      </c>
      <c r="AE49" s="73">
        <v>0</v>
      </c>
      <c r="AF49" s="74">
        <v>1.3</v>
      </c>
    </row>
    <row r="50" spans="1:32" ht="15">
      <c r="A50" s="72" t="s">
        <v>173</v>
      </c>
      <c r="B50" s="73">
        <v>0</v>
      </c>
      <c r="C50" s="73">
        <v>0</v>
      </c>
      <c r="D50" s="73">
        <v>100</v>
      </c>
      <c r="E50" s="73">
        <v>0</v>
      </c>
      <c r="F50" s="73">
        <v>0</v>
      </c>
      <c r="G50" s="73">
        <v>0</v>
      </c>
      <c r="H50" s="73">
        <v>0</v>
      </c>
      <c r="I50" s="73">
        <v>0</v>
      </c>
      <c r="J50" s="73">
        <v>0</v>
      </c>
      <c r="K50" s="73">
        <v>0</v>
      </c>
      <c r="L50" s="73">
        <v>0</v>
      </c>
      <c r="M50" s="73">
        <v>0</v>
      </c>
      <c r="N50" s="73">
        <v>0</v>
      </c>
      <c r="O50" s="73">
        <v>0</v>
      </c>
      <c r="P50" s="73">
        <v>0</v>
      </c>
      <c r="Q50" s="73">
        <v>0</v>
      </c>
      <c r="R50" s="73">
        <v>0</v>
      </c>
      <c r="S50" s="73">
        <v>0</v>
      </c>
      <c r="T50" s="73">
        <v>0</v>
      </c>
      <c r="U50" s="73">
        <v>0</v>
      </c>
      <c r="V50" s="73">
        <v>0</v>
      </c>
      <c r="W50" s="73">
        <v>0</v>
      </c>
      <c r="X50" s="73">
        <v>0</v>
      </c>
      <c r="Y50" s="73">
        <v>0</v>
      </c>
      <c r="Z50" s="73">
        <v>0</v>
      </c>
      <c r="AA50" s="73">
        <v>0</v>
      </c>
      <c r="AB50" s="73">
        <v>0</v>
      </c>
      <c r="AC50" s="73">
        <v>0</v>
      </c>
      <c r="AD50" s="73">
        <v>0</v>
      </c>
      <c r="AE50" s="73">
        <v>0</v>
      </c>
      <c r="AF50" s="74">
        <v>1.4</v>
      </c>
    </row>
    <row r="51" spans="1:32" ht="15">
      <c r="A51" s="72" t="s">
        <v>146</v>
      </c>
      <c r="B51" s="73">
        <v>0</v>
      </c>
      <c r="C51" s="73">
        <v>0</v>
      </c>
      <c r="D51" s="73">
        <v>0</v>
      </c>
      <c r="E51" s="73">
        <v>100</v>
      </c>
      <c r="F51" s="73">
        <v>0</v>
      </c>
      <c r="G51" s="73">
        <v>0</v>
      </c>
      <c r="H51" s="73">
        <v>0</v>
      </c>
      <c r="I51" s="73">
        <v>0</v>
      </c>
      <c r="J51" s="73">
        <v>0</v>
      </c>
      <c r="K51" s="73">
        <v>0</v>
      </c>
      <c r="L51" s="73">
        <v>0</v>
      </c>
      <c r="M51" s="73">
        <v>0</v>
      </c>
      <c r="N51" s="73">
        <v>0</v>
      </c>
      <c r="O51" s="73">
        <v>0</v>
      </c>
      <c r="P51" s="73">
        <v>0</v>
      </c>
      <c r="Q51" s="73">
        <v>0</v>
      </c>
      <c r="R51" s="73">
        <v>0</v>
      </c>
      <c r="S51" s="73">
        <v>0</v>
      </c>
      <c r="T51" s="73">
        <v>0</v>
      </c>
      <c r="U51" s="73">
        <v>0</v>
      </c>
      <c r="V51" s="73">
        <v>0</v>
      </c>
      <c r="W51" s="73">
        <v>0</v>
      </c>
      <c r="X51" s="73">
        <v>0</v>
      </c>
      <c r="Y51" s="73">
        <v>0</v>
      </c>
      <c r="Z51" s="73">
        <v>0</v>
      </c>
      <c r="AA51" s="73">
        <v>0</v>
      </c>
      <c r="AB51" s="73">
        <v>0</v>
      </c>
      <c r="AC51" s="73">
        <v>0</v>
      </c>
      <c r="AD51" s="73">
        <v>0</v>
      </c>
      <c r="AE51" s="73">
        <v>0</v>
      </c>
      <c r="AF51" s="74">
        <v>18.3</v>
      </c>
    </row>
    <row r="52" spans="1:32" ht="15">
      <c r="A52" s="72" t="s">
        <v>174</v>
      </c>
      <c r="B52" s="73">
        <v>0</v>
      </c>
      <c r="C52" s="73">
        <v>0</v>
      </c>
      <c r="D52" s="73">
        <v>0</v>
      </c>
      <c r="E52" s="73">
        <v>0</v>
      </c>
      <c r="F52" s="73">
        <v>100</v>
      </c>
      <c r="G52" s="73">
        <v>0</v>
      </c>
      <c r="H52" s="73">
        <v>0</v>
      </c>
      <c r="I52" s="73">
        <v>0</v>
      </c>
      <c r="J52" s="73">
        <v>0</v>
      </c>
      <c r="K52" s="73">
        <v>0</v>
      </c>
      <c r="L52" s="73">
        <v>0</v>
      </c>
      <c r="M52" s="73">
        <v>0</v>
      </c>
      <c r="N52" s="73">
        <v>0</v>
      </c>
      <c r="O52" s="73">
        <v>0</v>
      </c>
      <c r="P52" s="73">
        <v>0</v>
      </c>
      <c r="Q52" s="73">
        <v>0</v>
      </c>
      <c r="R52" s="73">
        <v>0</v>
      </c>
      <c r="S52" s="73">
        <v>0</v>
      </c>
      <c r="T52" s="73">
        <v>0</v>
      </c>
      <c r="U52" s="73">
        <v>0</v>
      </c>
      <c r="V52" s="73">
        <v>0</v>
      </c>
      <c r="W52" s="73">
        <v>0</v>
      </c>
      <c r="X52" s="73">
        <v>0</v>
      </c>
      <c r="Y52" s="73">
        <v>0</v>
      </c>
      <c r="Z52" s="73">
        <v>0</v>
      </c>
      <c r="AA52" s="73">
        <v>0</v>
      </c>
      <c r="AB52" s="73">
        <v>0</v>
      </c>
      <c r="AC52" s="73">
        <v>0</v>
      </c>
      <c r="AD52" s="73">
        <v>0</v>
      </c>
      <c r="AE52" s="73">
        <v>0</v>
      </c>
      <c r="AF52" s="74">
        <v>2.5</v>
      </c>
    </row>
    <row r="53" spans="1:32" ht="15">
      <c r="A53" s="72" t="s">
        <v>175</v>
      </c>
      <c r="B53" s="73">
        <v>0</v>
      </c>
      <c r="C53" s="73">
        <v>0</v>
      </c>
      <c r="D53" s="73">
        <v>0</v>
      </c>
      <c r="E53" s="73">
        <v>0</v>
      </c>
      <c r="F53" s="73">
        <v>0</v>
      </c>
      <c r="G53" s="73">
        <v>100</v>
      </c>
      <c r="H53" s="73">
        <v>0</v>
      </c>
      <c r="I53" s="73">
        <v>0</v>
      </c>
      <c r="J53" s="73">
        <v>0</v>
      </c>
      <c r="K53" s="73">
        <v>0</v>
      </c>
      <c r="L53" s="73">
        <v>0</v>
      </c>
      <c r="M53" s="73">
        <v>0</v>
      </c>
      <c r="N53" s="73">
        <v>0</v>
      </c>
      <c r="O53" s="73">
        <v>0</v>
      </c>
      <c r="P53" s="73">
        <v>0</v>
      </c>
      <c r="Q53" s="73">
        <v>0</v>
      </c>
      <c r="R53" s="73">
        <v>0</v>
      </c>
      <c r="S53" s="73">
        <v>0</v>
      </c>
      <c r="T53" s="73">
        <v>0</v>
      </c>
      <c r="U53" s="73">
        <v>0</v>
      </c>
      <c r="V53" s="73">
        <v>0</v>
      </c>
      <c r="W53" s="73">
        <v>0</v>
      </c>
      <c r="X53" s="73">
        <v>0</v>
      </c>
      <c r="Y53" s="73">
        <v>0</v>
      </c>
      <c r="Z53" s="73">
        <v>0</v>
      </c>
      <c r="AA53" s="73">
        <v>0</v>
      </c>
      <c r="AB53" s="73">
        <v>0</v>
      </c>
      <c r="AC53" s="73">
        <v>0</v>
      </c>
      <c r="AD53" s="73">
        <v>0</v>
      </c>
      <c r="AE53" s="73">
        <v>0</v>
      </c>
      <c r="AF53" s="74">
        <v>4.8</v>
      </c>
    </row>
    <row r="54" spans="1:32" ht="15">
      <c r="A54" s="72" t="s">
        <v>149</v>
      </c>
      <c r="B54" s="73">
        <v>0</v>
      </c>
      <c r="C54" s="73">
        <v>0</v>
      </c>
      <c r="D54" s="73">
        <v>0</v>
      </c>
      <c r="E54" s="73">
        <v>0</v>
      </c>
      <c r="F54" s="73">
        <v>0</v>
      </c>
      <c r="G54" s="73">
        <v>0</v>
      </c>
      <c r="H54" s="73">
        <v>100</v>
      </c>
      <c r="I54" s="73">
        <v>0</v>
      </c>
      <c r="J54" s="73">
        <v>0</v>
      </c>
      <c r="K54" s="73">
        <v>0</v>
      </c>
      <c r="L54" s="73">
        <v>0</v>
      </c>
      <c r="M54" s="73">
        <v>0</v>
      </c>
      <c r="N54" s="73">
        <v>0</v>
      </c>
      <c r="O54" s="73">
        <v>0</v>
      </c>
      <c r="P54" s="73">
        <v>0</v>
      </c>
      <c r="Q54" s="73">
        <v>0</v>
      </c>
      <c r="R54" s="73">
        <v>0</v>
      </c>
      <c r="S54" s="73">
        <v>0</v>
      </c>
      <c r="T54" s="73">
        <v>0</v>
      </c>
      <c r="U54" s="73">
        <v>0</v>
      </c>
      <c r="V54" s="73">
        <v>0</v>
      </c>
      <c r="W54" s="73">
        <v>0</v>
      </c>
      <c r="X54" s="73">
        <v>0</v>
      </c>
      <c r="Y54" s="73">
        <v>0</v>
      </c>
      <c r="Z54" s="73">
        <v>0</v>
      </c>
      <c r="AA54" s="73">
        <v>0</v>
      </c>
      <c r="AB54" s="73">
        <v>0</v>
      </c>
      <c r="AC54" s="73">
        <v>0</v>
      </c>
      <c r="AD54" s="73">
        <v>0</v>
      </c>
      <c r="AE54" s="73">
        <v>0</v>
      </c>
      <c r="AF54" s="74">
        <v>2.7</v>
      </c>
    </row>
    <row r="55" spans="1:32" ht="15">
      <c r="A55" s="72" t="s">
        <v>150</v>
      </c>
      <c r="B55" s="73">
        <v>0</v>
      </c>
      <c r="C55" s="73">
        <v>0</v>
      </c>
      <c r="D55" s="73">
        <v>0</v>
      </c>
      <c r="E55" s="73">
        <v>0</v>
      </c>
      <c r="F55" s="73">
        <v>0</v>
      </c>
      <c r="G55" s="73">
        <v>0</v>
      </c>
      <c r="H55" s="73">
        <v>0</v>
      </c>
      <c r="I55" s="73">
        <v>100</v>
      </c>
      <c r="J55" s="73">
        <v>0</v>
      </c>
      <c r="K55" s="73">
        <v>0</v>
      </c>
      <c r="L55" s="73">
        <v>0</v>
      </c>
      <c r="M55" s="73">
        <v>0</v>
      </c>
      <c r="N55" s="73">
        <v>0</v>
      </c>
      <c r="O55" s="73">
        <v>0</v>
      </c>
      <c r="P55" s="73">
        <v>0</v>
      </c>
      <c r="Q55" s="73">
        <v>0</v>
      </c>
      <c r="R55" s="73">
        <v>0</v>
      </c>
      <c r="S55" s="73">
        <v>0</v>
      </c>
      <c r="T55" s="73">
        <v>0</v>
      </c>
      <c r="U55" s="73">
        <v>0</v>
      </c>
      <c r="V55" s="73">
        <v>0</v>
      </c>
      <c r="W55" s="73">
        <v>0</v>
      </c>
      <c r="X55" s="73">
        <v>0</v>
      </c>
      <c r="Y55" s="73">
        <v>0</v>
      </c>
      <c r="Z55" s="73">
        <v>0</v>
      </c>
      <c r="AA55" s="73">
        <v>0</v>
      </c>
      <c r="AB55" s="73">
        <v>0</v>
      </c>
      <c r="AC55" s="73">
        <v>0</v>
      </c>
      <c r="AD55" s="73">
        <v>0</v>
      </c>
      <c r="AE55" s="73">
        <v>0</v>
      </c>
      <c r="AF55" s="74">
        <v>0.6</v>
      </c>
    </row>
    <row r="56" spans="1:32" ht="15">
      <c r="A56" s="72" t="s">
        <v>176</v>
      </c>
      <c r="B56" s="73">
        <v>0</v>
      </c>
      <c r="C56" s="73">
        <v>0</v>
      </c>
      <c r="D56" s="73">
        <v>0</v>
      </c>
      <c r="E56" s="73">
        <v>0</v>
      </c>
      <c r="F56" s="73">
        <v>0</v>
      </c>
      <c r="G56" s="73">
        <v>0</v>
      </c>
      <c r="H56" s="73">
        <v>0</v>
      </c>
      <c r="I56" s="73">
        <v>0</v>
      </c>
      <c r="J56" s="73">
        <v>100</v>
      </c>
      <c r="K56" s="73">
        <v>0</v>
      </c>
      <c r="L56" s="73">
        <v>0</v>
      </c>
      <c r="M56" s="73">
        <v>0</v>
      </c>
      <c r="N56" s="73">
        <v>0</v>
      </c>
      <c r="O56" s="73">
        <v>0</v>
      </c>
      <c r="P56" s="73">
        <v>0</v>
      </c>
      <c r="Q56" s="73">
        <v>0</v>
      </c>
      <c r="R56" s="73">
        <v>0</v>
      </c>
      <c r="S56" s="73">
        <v>0</v>
      </c>
      <c r="T56" s="73">
        <v>0</v>
      </c>
      <c r="U56" s="73">
        <v>0</v>
      </c>
      <c r="V56" s="73">
        <v>0</v>
      </c>
      <c r="W56" s="73">
        <v>0</v>
      </c>
      <c r="X56" s="73">
        <v>0</v>
      </c>
      <c r="Y56" s="73">
        <v>0</v>
      </c>
      <c r="Z56" s="73">
        <v>0</v>
      </c>
      <c r="AA56" s="73">
        <v>0</v>
      </c>
      <c r="AB56" s="73">
        <v>0</v>
      </c>
      <c r="AC56" s="73">
        <v>0</v>
      </c>
      <c r="AD56" s="73">
        <v>0</v>
      </c>
      <c r="AE56" s="73">
        <v>0</v>
      </c>
      <c r="AF56" s="74">
        <v>0.4</v>
      </c>
    </row>
    <row r="57" spans="1:32" ht="15">
      <c r="A57" s="72" t="s">
        <v>152</v>
      </c>
      <c r="B57" s="73">
        <v>0</v>
      </c>
      <c r="C57" s="73">
        <v>0</v>
      </c>
      <c r="D57" s="73">
        <v>0</v>
      </c>
      <c r="E57" s="73">
        <v>0</v>
      </c>
      <c r="F57" s="73">
        <v>0</v>
      </c>
      <c r="G57" s="73">
        <v>0</v>
      </c>
      <c r="H57" s="73">
        <v>0</v>
      </c>
      <c r="I57" s="73">
        <v>0</v>
      </c>
      <c r="J57" s="73">
        <v>0</v>
      </c>
      <c r="K57" s="73">
        <v>100</v>
      </c>
      <c r="L57" s="73">
        <v>0</v>
      </c>
      <c r="M57" s="73">
        <v>0</v>
      </c>
      <c r="N57" s="73">
        <v>0</v>
      </c>
      <c r="O57" s="73">
        <v>0</v>
      </c>
      <c r="P57" s="73">
        <v>0</v>
      </c>
      <c r="Q57" s="73">
        <v>0</v>
      </c>
      <c r="R57" s="73">
        <v>0</v>
      </c>
      <c r="S57" s="73">
        <v>0</v>
      </c>
      <c r="T57" s="73">
        <v>0</v>
      </c>
      <c r="U57" s="73">
        <v>0</v>
      </c>
      <c r="V57" s="73">
        <v>0</v>
      </c>
      <c r="W57" s="73">
        <v>0</v>
      </c>
      <c r="X57" s="73">
        <v>0</v>
      </c>
      <c r="Y57" s="73">
        <v>0</v>
      </c>
      <c r="Z57" s="73">
        <v>0</v>
      </c>
      <c r="AA57" s="73">
        <v>0</v>
      </c>
      <c r="AB57" s="73">
        <v>0</v>
      </c>
      <c r="AC57" s="73">
        <v>0</v>
      </c>
      <c r="AD57" s="73">
        <v>0</v>
      </c>
      <c r="AE57" s="73">
        <v>0</v>
      </c>
      <c r="AF57" s="74">
        <v>1.4</v>
      </c>
    </row>
    <row r="58" spans="1:32" ht="15">
      <c r="A58" s="72" t="s">
        <v>177</v>
      </c>
      <c r="B58" s="73">
        <v>0</v>
      </c>
      <c r="C58" s="73">
        <v>0</v>
      </c>
      <c r="D58" s="73">
        <v>0</v>
      </c>
      <c r="E58" s="73">
        <v>0</v>
      </c>
      <c r="F58" s="73">
        <v>0</v>
      </c>
      <c r="G58" s="73">
        <v>0</v>
      </c>
      <c r="H58" s="73">
        <v>0</v>
      </c>
      <c r="I58" s="73">
        <v>0</v>
      </c>
      <c r="J58" s="73">
        <v>0</v>
      </c>
      <c r="K58" s="73">
        <v>0</v>
      </c>
      <c r="L58" s="73">
        <v>100</v>
      </c>
      <c r="M58" s="73">
        <v>0</v>
      </c>
      <c r="N58" s="73">
        <v>0</v>
      </c>
      <c r="O58" s="73">
        <v>0</v>
      </c>
      <c r="P58" s="73">
        <v>0</v>
      </c>
      <c r="Q58" s="73">
        <v>0</v>
      </c>
      <c r="R58" s="73">
        <v>0</v>
      </c>
      <c r="S58" s="73">
        <v>0</v>
      </c>
      <c r="T58" s="73">
        <v>0</v>
      </c>
      <c r="U58" s="73">
        <v>0</v>
      </c>
      <c r="V58" s="73">
        <v>0</v>
      </c>
      <c r="W58" s="73">
        <v>0</v>
      </c>
      <c r="X58" s="73">
        <v>0</v>
      </c>
      <c r="Y58" s="73">
        <v>0</v>
      </c>
      <c r="Z58" s="73">
        <v>0</v>
      </c>
      <c r="AA58" s="73">
        <v>0</v>
      </c>
      <c r="AB58" s="73">
        <v>0</v>
      </c>
      <c r="AC58" s="73">
        <v>0</v>
      </c>
      <c r="AD58" s="73">
        <v>0</v>
      </c>
      <c r="AE58" s="73">
        <v>0</v>
      </c>
      <c r="AF58" s="74">
        <v>1.2</v>
      </c>
    </row>
    <row r="59" spans="1:32" ht="15">
      <c r="A59" s="72" t="s">
        <v>178</v>
      </c>
      <c r="B59" s="73">
        <v>0</v>
      </c>
      <c r="C59" s="73">
        <v>0</v>
      </c>
      <c r="D59" s="73">
        <v>0</v>
      </c>
      <c r="E59" s="73">
        <v>0</v>
      </c>
      <c r="F59" s="73">
        <v>0</v>
      </c>
      <c r="G59" s="73">
        <v>0</v>
      </c>
      <c r="H59" s="73">
        <v>0</v>
      </c>
      <c r="I59" s="73">
        <v>0</v>
      </c>
      <c r="J59" s="73">
        <v>0</v>
      </c>
      <c r="K59" s="73">
        <v>0</v>
      </c>
      <c r="L59" s="73">
        <v>0</v>
      </c>
      <c r="M59" s="73">
        <v>100</v>
      </c>
      <c r="N59" s="73">
        <v>0</v>
      </c>
      <c r="O59" s="73">
        <v>0</v>
      </c>
      <c r="P59" s="73">
        <v>0</v>
      </c>
      <c r="Q59" s="73">
        <v>0</v>
      </c>
      <c r="R59" s="73">
        <v>0</v>
      </c>
      <c r="S59" s="73">
        <v>0</v>
      </c>
      <c r="T59" s="73">
        <v>0</v>
      </c>
      <c r="U59" s="73">
        <v>0</v>
      </c>
      <c r="V59" s="73">
        <v>0</v>
      </c>
      <c r="W59" s="73">
        <v>0</v>
      </c>
      <c r="X59" s="73">
        <v>0</v>
      </c>
      <c r="Y59" s="73">
        <v>0</v>
      </c>
      <c r="Z59" s="73">
        <v>0</v>
      </c>
      <c r="AA59" s="73">
        <v>0</v>
      </c>
      <c r="AB59" s="73">
        <v>0</v>
      </c>
      <c r="AC59" s="73">
        <v>0</v>
      </c>
      <c r="AD59" s="73">
        <v>0</v>
      </c>
      <c r="AE59" s="73">
        <v>0</v>
      </c>
      <c r="AF59" s="74">
        <v>1.5</v>
      </c>
    </row>
    <row r="60" spans="1:32" ht="15">
      <c r="A60" s="72" t="s">
        <v>179</v>
      </c>
      <c r="B60" s="73">
        <v>0</v>
      </c>
      <c r="C60" s="73">
        <v>0</v>
      </c>
      <c r="D60" s="73">
        <v>0</v>
      </c>
      <c r="E60" s="73">
        <v>0</v>
      </c>
      <c r="F60" s="73">
        <v>0</v>
      </c>
      <c r="G60" s="73">
        <v>0</v>
      </c>
      <c r="H60" s="73">
        <v>0</v>
      </c>
      <c r="I60" s="73">
        <v>0</v>
      </c>
      <c r="J60" s="73">
        <v>0</v>
      </c>
      <c r="K60" s="73">
        <v>0</v>
      </c>
      <c r="L60" s="73">
        <v>0</v>
      </c>
      <c r="M60" s="73">
        <v>0</v>
      </c>
      <c r="N60" s="73">
        <v>100</v>
      </c>
      <c r="O60" s="73">
        <v>0</v>
      </c>
      <c r="P60" s="73">
        <v>0</v>
      </c>
      <c r="Q60" s="73">
        <v>0</v>
      </c>
      <c r="R60" s="73">
        <v>0</v>
      </c>
      <c r="S60" s="73">
        <v>0</v>
      </c>
      <c r="T60" s="73">
        <v>0</v>
      </c>
      <c r="U60" s="73">
        <v>0</v>
      </c>
      <c r="V60" s="73">
        <v>0</v>
      </c>
      <c r="W60" s="73">
        <v>0</v>
      </c>
      <c r="X60" s="73">
        <v>0</v>
      </c>
      <c r="Y60" s="73">
        <v>0</v>
      </c>
      <c r="Z60" s="73">
        <v>0</v>
      </c>
      <c r="AA60" s="73">
        <v>0</v>
      </c>
      <c r="AB60" s="73">
        <v>0</v>
      </c>
      <c r="AC60" s="73">
        <v>0</v>
      </c>
      <c r="AD60" s="73">
        <v>0</v>
      </c>
      <c r="AE60" s="73">
        <v>0</v>
      </c>
      <c r="AF60" s="74">
        <v>3.3</v>
      </c>
    </row>
    <row r="61" spans="1:32" ht="15">
      <c r="A61" s="72" t="s">
        <v>156</v>
      </c>
      <c r="B61" s="73">
        <v>0</v>
      </c>
      <c r="C61" s="73">
        <v>0</v>
      </c>
      <c r="D61" s="73">
        <v>0</v>
      </c>
      <c r="E61" s="73">
        <v>0</v>
      </c>
      <c r="F61" s="73">
        <v>0</v>
      </c>
      <c r="G61" s="73">
        <v>0</v>
      </c>
      <c r="H61" s="73">
        <v>0</v>
      </c>
      <c r="I61" s="73">
        <v>0</v>
      </c>
      <c r="J61" s="73">
        <v>0</v>
      </c>
      <c r="K61" s="73">
        <v>0</v>
      </c>
      <c r="L61" s="73">
        <v>0</v>
      </c>
      <c r="M61" s="73">
        <v>0</v>
      </c>
      <c r="N61" s="73">
        <v>0</v>
      </c>
      <c r="O61" s="73">
        <v>100</v>
      </c>
      <c r="P61" s="73">
        <v>0</v>
      </c>
      <c r="Q61" s="73">
        <v>0</v>
      </c>
      <c r="R61" s="73">
        <v>0</v>
      </c>
      <c r="S61" s="73">
        <v>0</v>
      </c>
      <c r="T61" s="73">
        <v>0</v>
      </c>
      <c r="U61" s="73">
        <v>0</v>
      </c>
      <c r="V61" s="73">
        <v>0</v>
      </c>
      <c r="W61" s="73">
        <v>0</v>
      </c>
      <c r="X61" s="73">
        <v>0</v>
      </c>
      <c r="Y61" s="73">
        <v>0</v>
      </c>
      <c r="Z61" s="73">
        <v>0</v>
      </c>
      <c r="AA61" s="73">
        <v>0</v>
      </c>
      <c r="AB61" s="73">
        <v>0</v>
      </c>
      <c r="AC61" s="73">
        <v>0</v>
      </c>
      <c r="AD61" s="73">
        <v>0</v>
      </c>
      <c r="AE61" s="73">
        <v>0</v>
      </c>
      <c r="AF61" s="74">
        <v>2.3</v>
      </c>
    </row>
    <row r="62" spans="1:32" ht="15">
      <c r="A62" s="72" t="s">
        <v>180</v>
      </c>
      <c r="B62" s="73">
        <v>0</v>
      </c>
      <c r="C62" s="73">
        <v>0</v>
      </c>
      <c r="D62" s="73">
        <v>0</v>
      </c>
      <c r="E62" s="73">
        <v>0</v>
      </c>
      <c r="F62" s="73">
        <v>0</v>
      </c>
      <c r="G62" s="73">
        <v>0</v>
      </c>
      <c r="H62" s="73">
        <v>0</v>
      </c>
      <c r="I62" s="73">
        <v>0</v>
      </c>
      <c r="J62" s="73">
        <v>0</v>
      </c>
      <c r="K62" s="73">
        <v>0</v>
      </c>
      <c r="L62" s="73">
        <v>0</v>
      </c>
      <c r="M62" s="73">
        <v>0</v>
      </c>
      <c r="N62" s="73">
        <v>0</v>
      </c>
      <c r="O62" s="73">
        <v>0</v>
      </c>
      <c r="P62" s="73">
        <v>100</v>
      </c>
      <c r="Q62" s="73">
        <v>0</v>
      </c>
      <c r="R62" s="73">
        <v>0</v>
      </c>
      <c r="S62" s="73">
        <v>0</v>
      </c>
      <c r="T62" s="73">
        <v>0</v>
      </c>
      <c r="U62" s="73">
        <v>0</v>
      </c>
      <c r="V62" s="73">
        <v>0</v>
      </c>
      <c r="W62" s="73">
        <v>0</v>
      </c>
      <c r="X62" s="73">
        <v>0</v>
      </c>
      <c r="Y62" s="73">
        <v>0</v>
      </c>
      <c r="Z62" s="73">
        <v>0</v>
      </c>
      <c r="AA62" s="73">
        <v>0</v>
      </c>
      <c r="AB62" s="73">
        <v>0</v>
      </c>
      <c r="AC62" s="73">
        <v>0</v>
      </c>
      <c r="AD62" s="73">
        <v>0</v>
      </c>
      <c r="AE62" s="73">
        <v>0</v>
      </c>
      <c r="AF62" s="74">
        <v>1.4</v>
      </c>
    </row>
    <row r="63" spans="1:32" ht="15">
      <c r="A63" s="72" t="s">
        <v>181</v>
      </c>
      <c r="B63" s="73">
        <v>0</v>
      </c>
      <c r="C63" s="73">
        <v>0</v>
      </c>
      <c r="D63" s="73">
        <v>0</v>
      </c>
      <c r="E63" s="73">
        <v>0</v>
      </c>
      <c r="F63" s="73">
        <v>0</v>
      </c>
      <c r="G63" s="73">
        <v>0</v>
      </c>
      <c r="H63" s="73">
        <v>0</v>
      </c>
      <c r="I63" s="73">
        <v>0</v>
      </c>
      <c r="J63" s="73">
        <v>0</v>
      </c>
      <c r="K63" s="73">
        <v>0</v>
      </c>
      <c r="L63" s="73">
        <v>0</v>
      </c>
      <c r="M63" s="73">
        <v>0</v>
      </c>
      <c r="N63" s="73">
        <v>0</v>
      </c>
      <c r="O63" s="73">
        <v>0</v>
      </c>
      <c r="P63" s="73">
        <v>0</v>
      </c>
      <c r="Q63" s="73">
        <v>100</v>
      </c>
      <c r="R63" s="73">
        <v>0</v>
      </c>
      <c r="S63" s="73">
        <v>0</v>
      </c>
      <c r="T63" s="73">
        <v>0</v>
      </c>
      <c r="U63" s="73">
        <v>0</v>
      </c>
      <c r="V63" s="73">
        <v>0</v>
      </c>
      <c r="W63" s="73">
        <v>0</v>
      </c>
      <c r="X63" s="73">
        <v>0</v>
      </c>
      <c r="Y63" s="73">
        <v>0</v>
      </c>
      <c r="Z63" s="73">
        <v>0</v>
      </c>
      <c r="AA63" s="73">
        <v>0</v>
      </c>
      <c r="AB63" s="73">
        <v>0</v>
      </c>
      <c r="AC63" s="73">
        <v>0</v>
      </c>
      <c r="AD63" s="73">
        <v>0</v>
      </c>
      <c r="AE63" s="73">
        <v>0</v>
      </c>
      <c r="AF63" s="74">
        <v>1.3</v>
      </c>
    </row>
    <row r="64" spans="1:32" ht="15">
      <c r="A64" s="72" t="s">
        <v>182</v>
      </c>
      <c r="B64" s="73">
        <v>0</v>
      </c>
      <c r="C64" s="73">
        <v>0</v>
      </c>
      <c r="D64" s="73">
        <v>0</v>
      </c>
      <c r="E64" s="73">
        <v>0</v>
      </c>
      <c r="F64" s="73">
        <v>0</v>
      </c>
      <c r="G64" s="73">
        <v>0</v>
      </c>
      <c r="H64" s="73">
        <v>0</v>
      </c>
      <c r="I64" s="73">
        <v>0</v>
      </c>
      <c r="J64" s="73">
        <v>0</v>
      </c>
      <c r="K64" s="73">
        <v>0</v>
      </c>
      <c r="L64" s="73">
        <v>0</v>
      </c>
      <c r="M64" s="73">
        <v>0</v>
      </c>
      <c r="N64" s="73">
        <v>0</v>
      </c>
      <c r="O64" s="73">
        <v>0</v>
      </c>
      <c r="P64" s="73">
        <v>0</v>
      </c>
      <c r="Q64" s="73">
        <v>0</v>
      </c>
      <c r="R64" s="73">
        <v>100</v>
      </c>
      <c r="S64" s="73">
        <v>0</v>
      </c>
      <c r="T64" s="73">
        <v>0</v>
      </c>
      <c r="U64" s="73">
        <v>0</v>
      </c>
      <c r="V64" s="73">
        <v>0</v>
      </c>
      <c r="W64" s="73">
        <v>0</v>
      </c>
      <c r="X64" s="73">
        <v>0</v>
      </c>
      <c r="Y64" s="73">
        <v>0</v>
      </c>
      <c r="Z64" s="73">
        <v>0</v>
      </c>
      <c r="AA64" s="73">
        <v>0</v>
      </c>
      <c r="AB64" s="73">
        <v>0</v>
      </c>
      <c r="AC64" s="73">
        <v>0</v>
      </c>
      <c r="AD64" s="73">
        <v>0</v>
      </c>
      <c r="AE64" s="73">
        <v>0</v>
      </c>
      <c r="AF64" s="74">
        <v>1.4</v>
      </c>
    </row>
    <row r="65" spans="1:32" ht="15">
      <c r="A65" s="72" t="s">
        <v>183</v>
      </c>
      <c r="B65" s="73">
        <v>0</v>
      </c>
      <c r="C65" s="73">
        <v>0</v>
      </c>
      <c r="D65" s="73">
        <v>0</v>
      </c>
      <c r="E65" s="73">
        <v>0</v>
      </c>
      <c r="F65" s="73">
        <v>0</v>
      </c>
      <c r="G65" s="73">
        <v>0</v>
      </c>
      <c r="H65" s="73">
        <v>0</v>
      </c>
      <c r="I65" s="73">
        <v>0</v>
      </c>
      <c r="J65" s="73">
        <v>0</v>
      </c>
      <c r="K65" s="73">
        <v>0</v>
      </c>
      <c r="L65" s="73">
        <v>0</v>
      </c>
      <c r="M65" s="73">
        <v>0</v>
      </c>
      <c r="N65" s="73">
        <v>0</v>
      </c>
      <c r="O65" s="73">
        <v>0</v>
      </c>
      <c r="P65" s="73">
        <v>0</v>
      </c>
      <c r="Q65" s="73">
        <v>0</v>
      </c>
      <c r="R65" s="73">
        <v>0</v>
      </c>
      <c r="S65" s="73">
        <v>100</v>
      </c>
      <c r="T65" s="73">
        <v>0</v>
      </c>
      <c r="U65" s="73">
        <v>0</v>
      </c>
      <c r="V65" s="73">
        <v>0</v>
      </c>
      <c r="W65" s="73">
        <v>0</v>
      </c>
      <c r="X65" s="73">
        <v>0</v>
      </c>
      <c r="Y65" s="73">
        <v>0</v>
      </c>
      <c r="Z65" s="73">
        <v>0</v>
      </c>
      <c r="AA65" s="73">
        <v>0</v>
      </c>
      <c r="AB65" s="73">
        <v>0</v>
      </c>
      <c r="AC65" s="73">
        <v>0</v>
      </c>
      <c r="AD65" s="73">
        <v>0</v>
      </c>
      <c r="AE65" s="73">
        <v>0</v>
      </c>
      <c r="AF65" s="74">
        <v>0.5</v>
      </c>
    </row>
    <row r="66" spans="1:32" ht="15">
      <c r="A66" s="72" t="s">
        <v>160</v>
      </c>
      <c r="B66" s="73">
        <v>0</v>
      </c>
      <c r="C66" s="73">
        <v>0</v>
      </c>
      <c r="D66" s="73">
        <v>0</v>
      </c>
      <c r="E66" s="73">
        <v>0</v>
      </c>
      <c r="F66" s="73">
        <v>0</v>
      </c>
      <c r="G66" s="73">
        <v>0</v>
      </c>
      <c r="H66" s="73">
        <v>0</v>
      </c>
      <c r="I66" s="73">
        <v>0</v>
      </c>
      <c r="J66" s="73">
        <v>0</v>
      </c>
      <c r="K66" s="73">
        <v>0</v>
      </c>
      <c r="L66" s="73">
        <v>0</v>
      </c>
      <c r="M66" s="73">
        <v>0</v>
      </c>
      <c r="N66" s="73">
        <v>0</v>
      </c>
      <c r="O66" s="73">
        <v>0</v>
      </c>
      <c r="P66" s="73">
        <v>0</v>
      </c>
      <c r="Q66" s="73">
        <v>0</v>
      </c>
      <c r="R66" s="73">
        <v>0</v>
      </c>
      <c r="S66" s="73">
        <v>0</v>
      </c>
      <c r="T66" s="73">
        <v>100</v>
      </c>
      <c r="U66" s="73">
        <v>0</v>
      </c>
      <c r="V66" s="73">
        <v>0</v>
      </c>
      <c r="W66" s="73">
        <v>0</v>
      </c>
      <c r="X66" s="73">
        <v>0</v>
      </c>
      <c r="Y66" s="73">
        <v>0</v>
      </c>
      <c r="Z66" s="73">
        <v>0</v>
      </c>
      <c r="AA66" s="73">
        <v>0</v>
      </c>
      <c r="AB66" s="73">
        <v>0</v>
      </c>
      <c r="AC66" s="73">
        <v>0</v>
      </c>
      <c r="AD66" s="73">
        <v>0</v>
      </c>
      <c r="AE66" s="73">
        <v>0</v>
      </c>
      <c r="AF66" s="74">
        <v>10.8</v>
      </c>
    </row>
    <row r="67" spans="1:32" ht="15">
      <c r="A67" s="72" t="s">
        <v>184</v>
      </c>
      <c r="B67" s="73">
        <v>0</v>
      </c>
      <c r="C67" s="73">
        <v>0</v>
      </c>
      <c r="D67" s="73">
        <v>0</v>
      </c>
      <c r="E67" s="73">
        <v>0</v>
      </c>
      <c r="F67" s="73">
        <v>0</v>
      </c>
      <c r="G67" s="73">
        <v>0</v>
      </c>
      <c r="H67" s="73">
        <v>0</v>
      </c>
      <c r="I67" s="73">
        <v>0</v>
      </c>
      <c r="J67" s="73">
        <v>0</v>
      </c>
      <c r="K67" s="73">
        <v>0</v>
      </c>
      <c r="L67" s="73">
        <v>0</v>
      </c>
      <c r="M67" s="73">
        <v>0</v>
      </c>
      <c r="N67" s="73">
        <v>0</v>
      </c>
      <c r="O67" s="73">
        <v>0</v>
      </c>
      <c r="P67" s="73">
        <v>0</v>
      </c>
      <c r="Q67" s="73">
        <v>0</v>
      </c>
      <c r="R67" s="73">
        <v>0</v>
      </c>
      <c r="S67" s="73">
        <v>0</v>
      </c>
      <c r="T67" s="73">
        <v>0</v>
      </c>
      <c r="U67" s="73">
        <v>100</v>
      </c>
      <c r="V67" s="73">
        <v>0</v>
      </c>
      <c r="W67" s="73">
        <v>0</v>
      </c>
      <c r="X67" s="73">
        <v>0</v>
      </c>
      <c r="Y67" s="73">
        <v>0</v>
      </c>
      <c r="Z67" s="73">
        <v>0</v>
      </c>
      <c r="AA67" s="73">
        <v>0</v>
      </c>
      <c r="AB67" s="73">
        <v>0</v>
      </c>
      <c r="AC67" s="73">
        <v>0</v>
      </c>
      <c r="AD67" s="73">
        <v>0</v>
      </c>
      <c r="AE67" s="73">
        <v>0</v>
      </c>
      <c r="AF67" s="74">
        <v>5.5</v>
      </c>
    </row>
    <row r="68" spans="1:32" ht="15">
      <c r="A68" s="72" t="s">
        <v>161</v>
      </c>
      <c r="B68" s="73">
        <v>0</v>
      </c>
      <c r="C68" s="73">
        <v>0</v>
      </c>
      <c r="D68" s="73">
        <v>0</v>
      </c>
      <c r="E68" s="73">
        <v>0</v>
      </c>
      <c r="F68" s="73">
        <v>0</v>
      </c>
      <c r="G68" s="73">
        <v>0</v>
      </c>
      <c r="H68" s="73">
        <v>0</v>
      </c>
      <c r="I68" s="73">
        <v>0</v>
      </c>
      <c r="J68" s="73">
        <v>0</v>
      </c>
      <c r="K68" s="73">
        <v>0</v>
      </c>
      <c r="L68" s="73">
        <v>0</v>
      </c>
      <c r="M68" s="73">
        <v>0</v>
      </c>
      <c r="N68" s="73">
        <v>0</v>
      </c>
      <c r="O68" s="73">
        <v>0</v>
      </c>
      <c r="P68" s="73">
        <v>0</v>
      </c>
      <c r="Q68" s="73">
        <v>0</v>
      </c>
      <c r="R68" s="73">
        <v>0</v>
      </c>
      <c r="S68" s="73">
        <v>0</v>
      </c>
      <c r="T68" s="73">
        <v>0</v>
      </c>
      <c r="U68" s="73">
        <v>0</v>
      </c>
      <c r="V68" s="73">
        <v>100</v>
      </c>
      <c r="W68" s="73">
        <v>0</v>
      </c>
      <c r="X68" s="73">
        <v>0</v>
      </c>
      <c r="Y68" s="73">
        <v>0</v>
      </c>
      <c r="Z68" s="73">
        <v>0</v>
      </c>
      <c r="AA68" s="73">
        <v>0</v>
      </c>
      <c r="AB68" s="73">
        <v>0</v>
      </c>
      <c r="AC68" s="73">
        <v>0</v>
      </c>
      <c r="AD68" s="73">
        <v>0</v>
      </c>
      <c r="AE68" s="73">
        <v>0</v>
      </c>
      <c r="AF68" s="74">
        <v>0.9</v>
      </c>
    </row>
    <row r="69" spans="1:32" ht="15">
      <c r="A69" s="72" t="s">
        <v>185</v>
      </c>
      <c r="B69" s="73">
        <v>0</v>
      </c>
      <c r="C69" s="73">
        <v>0</v>
      </c>
      <c r="D69" s="73">
        <v>0</v>
      </c>
      <c r="E69" s="73">
        <v>0</v>
      </c>
      <c r="F69" s="73">
        <v>0</v>
      </c>
      <c r="G69" s="73">
        <v>0</v>
      </c>
      <c r="H69" s="73">
        <v>0</v>
      </c>
      <c r="I69" s="73">
        <v>0</v>
      </c>
      <c r="J69" s="73">
        <v>0</v>
      </c>
      <c r="K69" s="73">
        <v>0</v>
      </c>
      <c r="L69" s="73">
        <v>0</v>
      </c>
      <c r="M69" s="73">
        <v>0</v>
      </c>
      <c r="N69" s="73">
        <v>0</v>
      </c>
      <c r="O69" s="73">
        <v>0</v>
      </c>
      <c r="P69" s="73">
        <v>0</v>
      </c>
      <c r="Q69" s="73">
        <v>0</v>
      </c>
      <c r="R69" s="73">
        <v>0</v>
      </c>
      <c r="S69" s="73">
        <v>0</v>
      </c>
      <c r="T69" s="73">
        <v>0</v>
      </c>
      <c r="U69" s="73">
        <v>0</v>
      </c>
      <c r="V69" s="73">
        <v>0</v>
      </c>
      <c r="W69" s="73">
        <v>100</v>
      </c>
      <c r="X69" s="73">
        <v>0</v>
      </c>
      <c r="Y69" s="73">
        <v>0</v>
      </c>
      <c r="Z69" s="73">
        <v>0</v>
      </c>
      <c r="AA69" s="73">
        <v>0</v>
      </c>
      <c r="AB69" s="73">
        <v>0</v>
      </c>
      <c r="AC69" s="73">
        <v>0</v>
      </c>
      <c r="AD69" s="73">
        <v>0</v>
      </c>
      <c r="AE69" s="73">
        <v>0</v>
      </c>
      <c r="AF69" s="74">
        <v>1.4</v>
      </c>
    </row>
    <row r="70" spans="1:32" ht="15">
      <c r="A70" s="72" t="s">
        <v>186</v>
      </c>
      <c r="B70" s="73">
        <v>0</v>
      </c>
      <c r="C70" s="73">
        <v>0</v>
      </c>
      <c r="D70" s="73">
        <v>0</v>
      </c>
      <c r="E70" s="73">
        <v>0</v>
      </c>
      <c r="F70" s="73">
        <v>0</v>
      </c>
      <c r="G70" s="73">
        <v>0</v>
      </c>
      <c r="H70" s="73">
        <v>0</v>
      </c>
      <c r="I70" s="73">
        <v>0</v>
      </c>
      <c r="J70" s="73">
        <v>0</v>
      </c>
      <c r="K70" s="73">
        <v>0</v>
      </c>
      <c r="L70" s="73">
        <v>0</v>
      </c>
      <c r="M70" s="73">
        <v>0</v>
      </c>
      <c r="N70" s="73">
        <v>0</v>
      </c>
      <c r="O70" s="73">
        <v>0</v>
      </c>
      <c r="P70" s="73">
        <v>0</v>
      </c>
      <c r="Q70" s="73">
        <v>0</v>
      </c>
      <c r="R70" s="73">
        <v>0</v>
      </c>
      <c r="S70" s="73">
        <v>0</v>
      </c>
      <c r="T70" s="73">
        <v>0</v>
      </c>
      <c r="U70" s="73">
        <v>0</v>
      </c>
      <c r="V70" s="73">
        <v>0</v>
      </c>
      <c r="W70" s="73">
        <v>0</v>
      </c>
      <c r="X70" s="73">
        <v>100</v>
      </c>
      <c r="Y70" s="73">
        <v>0</v>
      </c>
      <c r="Z70" s="73">
        <v>0</v>
      </c>
      <c r="AA70" s="73">
        <v>0</v>
      </c>
      <c r="AB70" s="73">
        <v>0</v>
      </c>
      <c r="AC70" s="73">
        <v>0</v>
      </c>
      <c r="AD70" s="73">
        <v>0</v>
      </c>
      <c r="AE70" s="73">
        <v>0</v>
      </c>
      <c r="AF70" s="74">
        <v>2</v>
      </c>
    </row>
    <row r="71" spans="1:32" ht="15">
      <c r="A71" s="72" t="s">
        <v>162</v>
      </c>
      <c r="B71" s="73">
        <v>0</v>
      </c>
      <c r="C71" s="73">
        <v>0</v>
      </c>
      <c r="D71" s="73">
        <v>0</v>
      </c>
      <c r="E71" s="73">
        <v>0</v>
      </c>
      <c r="F71" s="73">
        <v>0</v>
      </c>
      <c r="G71" s="73">
        <v>0</v>
      </c>
      <c r="H71" s="73">
        <v>0</v>
      </c>
      <c r="I71" s="73">
        <v>0</v>
      </c>
      <c r="J71" s="73">
        <v>0</v>
      </c>
      <c r="K71" s="73">
        <v>0</v>
      </c>
      <c r="L71" s="73">
        <v>0</v>
      </c>
      <c r="M71" s="73">
        <v>0</v>
      </c>
      <c r="N71" s="73">
        <v>0</v>
      </c>
      <c r="O71" s="73">
        <v>0</v>
      </c>
      <c r="P71" s="73">
        <v>0</v>
      </c>
      <c r="Q71" s="73">
        <v>0</v>
      </c>
      <c r="R71" s="73">
        <v>0</v>
      </c>
      <c r="S71" s="73">
        <v>0</v>
      </c>
      <c r="T71" s="73">
        <v>0</v>
      </c>
      <c r="U71" s="73">
        <v>0</v>
      </c>
      <c r="V71" s="73">
        <v>0</v>
      </c>
      <c r="W71" s="73">
        <v>0</v>
      </c>
      <c r="X71" s="73">
        <v>0</v>
      </c>
      <c r="Y71" s="73">
        <v>100</v>
      </c>
      <c r="Z71" s="73">
        <v>0</v>
      </c>
      <c r="AA71" s="73">
        <v>0</v>
      </c>
      <c r="AB71" s="73">
        <v>0</v>
      </c>
      <c r="AC71" s="73">
        <v>0</v>
      </c>
      <c r="AD71" s="73">
        <v>0</v>
      </c>
      <c r="AE71" s="73">
        <v>0</v>
      </c>
      <c r="AF71" s="74">
        <v>6.6</v>
      </c>
    </row>
    <row r="72" spans="1:32" ht="15">
      <c r="A72" s="72" t="s">
        <v>163</v>
      </c>
      <c r="B72" s="73">
        <v>0</v>
      </c>
      <c r="C72" s="73">
        <v>0</v>
      </c>
      <c r="D72" s="73">
        <v>0</v>
      </c>
      <c r="E72" s="73">
        <v>0</v>
      </c>
      <c r="F72" s="73">
        <v>0</v>
      </c>
      <c r="G72" s="73">
        <v>0</v>
      </c>
      <c r="H72" s="73">
        <v>0</v>
      </c>
      <c r="I72" s="73">
        <v>0</v>
      </c>
      <c r="J72" s="73">
        <v>0</v>
      </c>
      <c r="K72" s="73">
        <v>0</v>
      </c>
      <c r="L72" s="73">
        <v>0</v>
      </c>
      <c r="M72" s="73">
        <v>0</v>
      </c>
      <c r="N72" s="73">
        <v>0</v>
      </c>
      <c r="O72" s="73">
        <v>0</v>
      </c>
      <c r="P72" s="73">
        <v>0</v>
      </c>
      <c r="Q72" s="73">
        <v>0</v>
      </c>
      <c r="R72" s="73">
        <v>0</v>
      </c>
      <c r="S72" s="73">
        <v>0</v>
      </c>
      <c r="T72" s="73">
        <v>0</v>
      </c>
      <c r="U72" s="73">
        <v>0</v>
      </c>
      <c r="V72" s="73">
        <v>0</v>
      </c>
      <c r="W72" s="73">
        <v>0</v>
      </c>
      <c r="X72" s="73">
        <v>0</v>
      </c>
      <c r="Y72" s="73">
        <v>0</v>
      </c>
      <c r="Z72" s="73">
        <v>100</v>
      </c>
      <c r="AA72" s="73">
        <v>0</v>
      </c>
      <c r="AB72" s="73">
        <v>0</v>
      </c>
      <c r="AC72" s="73">
        <v>0</v>
      </c>
      <c r="AD72" s="73">
        <v>0</v>
      </c>
      <c r="AE72" s="73">
        <v>0</v>
      </c>
      <c r="AF72" s="74">
        <v>6.4</v>
      </c>
    </row>
    <row r="73" spans="1:32" ht="15">
      <c r="A73" s="72" t="s">
        <v>164</v>
      </c>
      <c r="B73" s="73">
        <v>0</v>
      </c>
      <c r="C73" s="73">
        <v>0</v>
      </c>
      <c r="D73" s="73">
        <v>0</v>
      </c>
      <c r="E73" s="73">
        <v>0</v>
      </c>
      <c r="F73" s="73">
        <v>0</v>
      </c>
      <c r="G73" s="73">
        <v>0</v>
      </c>
      <c r="H73" s="73">
        <v>0</v>
      </c>
      <c r="I73" s="73">
        <v>0</v>
      </c>
      <c r="J73" s="73">
        <v>0</v>
      </c>
      <c r="K73" s="73">
        <v>0</v>
      </c>
      <c r="L73" s="73">
        <v>0</v>
      </c>
      <c r="M73" s="73">
        <v>0</v>
      </c>
      <c r="N73" s="73">
        <v>0</v>
      </c>
      <c r="O73" s="73">
        <v>0</v>
      </c>
      <c r="P73" s="73">
        <v>0</v>
      </c>
      <c r="Q73" s="73">
        <v>0</v>
      </c>
      <c r="R73" s="73">
        <v>0</v>
      </c>
      <c r="S73" s="73">
        <v>0</v>
      </c>
      <c r="T73" s="73">
        <v>0</v>
      </c>
      <c r="U73" s="73">
        <v>0</v>
      </c>
      <c r="V73" s="73">
        <v>0</v>
      </c>
      <c r="W73" s="73">
        <v>0</v>
      </c>
      <c r="X73" s="73">
        <v>0</v>
      </c>
      <c r="Y73" s="73">
        <v>0</v>
      </c>
      <c r="Z73" s="73">
        <v>0</v>
      </c>
      <c r="AA73" s="73">
        <v>100</v>
      </c>
      <c r="AB73" s="73">
        <v>0</v>
      </c>
      <c r="AC73" s="73">
        <v>0</v>
      </c>
      <c r="AD73" s="73">
        <v>0</v>
      </c>
      <c r="AE73" s="73">
        <v>0</v>
      </c>
      <c r="AF73" s="74">
        <v>6.5</v>
      </c>
    </row>
    <row r="74" spans="1:32" ht="15">
      <c r="A74" s="72" t="s">
        <v>187</v>
      </c>
      <c r="B74" s="73">
        <v>0</v>
      </c>
      <c r="C74" s="73">
        <v>0</v>
      </c>
      <c r="D74" s="73">
        <v>0</v>
      </c>
      <c r="E74" s="73">
        <v>0</v>
      </c>
      <c r="F74" s="73">
        <v>0</v>
      </c>
      <c r="G74" s="73">
        <v>0</v>
      </c>
      <c r="H74" s="73">
        <v>0</v>
      </c>
      <c r="I74" s="73">
        <v>0</v>
      </c>
      <c r="J74" s="73">
        <v>0</v>
      </c>
      <c r="K74" s="73">
        <v>0</v>
      </c>
      <c r="L74" s="73">
        <v>0</v>
      </c>
      <c r="M74" s="73">
        <v>0</v>
      </c>
      <c r="N74" s="73">
        <v>0</v>
      </c>
      <c r="O74" s="73">
        <v>0</v>
      </c>
      <c r="P74" s="73">
        <v>0</v>
      </c>
      <c r="Q74" s="73">
        <v>0</v>
      </c>
      <c r="R74" s="73">
        <v>0</v>
      </c>
      <c r="S74" s="73">
        <v>0</v>
      </c>
      <c r="T74" s="73">
        <v>0</v>
      </c>
      <c r="U74" s="73">
        <v>0</v>
      </c>
      <c r="V74" s="73">
        <v>0</v>
      </c>
      <c r="W74" s="73">
        <v>0</v>
      </c>
      <c r="X74" s="73">
        <v>0</v>
      </c>
      <c r="Y74" s="73">
        <v>0</v>
      </c>
      <c r="Z74" s="73">
        <v>0</v>
      </c>
      <c r="AA74" s="73">
        <v>0</v>
      </c>
      <c r="AB74" s="73">
        <v>100</v>
      </c>
      <c r="AC74" s="73">
        <v>0</v>
      </c>
      <c r="AD74" s="73">
        <v>0</v>
      </c>
      <c r="AE74" s="73">
        <v>0</v>
      </c>
      <c r="AF74" s="74">
        <v>1.9</v>
      </c>
    </row>
    <row r="75" spans="1:32" ht="15">
      <c r="A75" s="72" t="s">
        <v>165</v>
      </c>
      <c r="B75" s="73">
        <v>0</v>
      </c>
      <c r="C75" s="73">
        <v>0</v>
      </c>
      <c r="D75" s="73">
        <v>0</v>
      </c>
      <c r="E75" s="73">
        <v>0</v>
      </c>
      <c r="F75" s="73">
        <v>0</v>
      </c>
      <c r="G75" s="73">
        <v>0</v>
      </c>
      <c r="H75" s="73">
        <v>0</v>
      </c>
      <c r="I75" s="73">
        <v>0</v>
      </c>
      <c r="J75" s="73">
        <v>0</v>
      </c>
      <c r="K75" s="73">
        <v>0</v>
      </c>
      <c r="L75" s="73">
        <v>0</v>
      </c>
      <c r="M75" s="73">
        <v>0</v>
      </c>
      <c r="N75" s="73">
        <v>0</v>
      </c>
      <c r="O75" s="73">
        <v>0</v>
      </c>
      <c r="P75" s="73">
        <v>0</v>
      </c>
      <c r="Q75" s="73">
        <v>0</v>
      </c>
      <c r="R75" s="73">
        <v>0</v>
      </c>
      <c r="S75" s="73">
        <v>0</v>
      </c>
      <c r="T75" s="73">
        <v>0</v>
      </c>
      <c r="U75" s="73">
        <v>0</v>
      </c>
      <c r="V75" s="73">
        <v>0</v>
      </c>
      <c r="W75" s="73">
        <v>0</v>
      </c>
      <c r="X75" s="73">
        <v>0</v>
      </c>
      <c r="Y75" s="73">
        <v>0</v>
      </c>
      <c r="Z75" s="73">
        <v>0</v>
      </c>
      <c r="AA75" s="73">
        <v>0</v>
      </c>
      <c r="AB75" s="73">
        <v>0</v>
      </c>
      <c r="AC75" s="73">
        <v>100</v>
      </c>
      <c r="AD75" s="73">
        <v>0</v>
      </c>
      <c r="AE75" s="73">
        <v>0</v>
      </c>
      <c r="AF75" s="74">
        <v>2</v>
      </c>
    </row>
    <row r="76" spans="1:32" ht="15">
      <c r="A76" s="72" t="s">
        <v>166</v>
      </c>
      <c r="B76" s="73">
        <v>0</v>
      </c>
      <c r="C76" s="73">
        <v>0</v>
      </c>
      <c r="D76" s="73">
        <v>0</v>
      </c>
      <c r="E76" s="73">
        <v>0</v>
      </c>
      <c r="F76" s="73">
        <v>0</v>
      </c>
      <c r="G76" s="73">
        <v>0</v>
      </c>
      <c r="H76" s="73">
        <v>0</v>
      </c>
      <c r="I76" s="73">
        <v>0</v>
      </c>
      <c r="J76" s="73">
        <v>0</v>
      </c>
      <c r="K76" s="73">
        <v>0</v>
      </c>
      <c r="L76" s="73">
        <v>0</v>
      </c>
      <c r="M76" s="73">
        <v>0</v>
      </c>
      <c r="N76" s="73">
        <v>0</v>
      </c>
      <c r="O76" s="73">
        <v>0</v>
      </c>
      <c r="P76" s="73">
        <v>0</v>
      </c>
      <c r="Q76" s="73">
        <v>0</v>
      </c>
      <c r="R76" s="73">
        <v>0</v>
      </c>
      <c r="S76" s="73">
        <v>0</v>
      </c>
      <c r="T76" s="73">
        <v>0</v>
      </c>
      <c r="U76" s="73">
        <v>0</v>
      </c>
      <c r="V76" s="73">
        <v>0</v>
      </c>
      <c r="W76" s="73">
        <v>0</v>
      </c>
      <c r="X76" s="73">
        <v>0</v>
      </c>
      <c r="Y76" s="73">
        <v>0</v>
      </c>
      <c r="Z76" s="73">
        <v>0</v>
      </c>
      <c r="AA76" s="73">
        <v>0</v>
      </c>
      <c r="AB76" s="73">
        <v>0</v>
      </c>
      <c r="AC76" s="73">
        <v>0</v>
      </c>
      <c r="AD76" s="73">
        <v>100</v>
      </c>
      <c r="AE76" s="73">
        <v>0</v>
      </c>
      <c r="AF76" s="74">
        <v>3.6</v>
      </c>
    </row>
    <row r="77" spans="1:32" ht="15">
      <c r="A77" s="72" t="s">
        <v>188</v>
      </c>
      <c r="B77" s="73">
        <v>0</v>
      </c>
      <c r="C77" s="73">
        <v>0</v>
      </c>
      <c r="D77" s="73">
        <v>0</v>
      </c>
      <c r="E77" s="73">
        <v>0</v>
      </c>
      <c r="F77" s="73">
        <v>0</v>
      </c>
      <c r="G77" s="73">
        <v>0</v>
      </c>
      <c r="H77" s="73">
        <v>0</v>
      </c>
      <c r="I77" s="73">
        <v>0</v>
      </c>
      <c r="J77" s="73">
        <v>0</v>
      </c>
      <c r="K77" s="73">
        <v>0</v>
      </c>
      <c r="L77" s="73">
        <v>0</v>
      </c>
      <c r="M77" s="73">
        <v>0</v>
      </c>
      <c r="N77" s="73">
        <v>0</v>
      </c>
      <c r="O77" s="73">
        <v>0</v>
      </c>
      <c r="P77" s="73">
        <v>0</v>
      </c>
      <c r="Q77" s="73">
        <v>0</v>
      </c>
      <c r="R77" s="73">
        <v>0</v>
      </c>
      <c r="S77" s="73">
        <v>0</v>
      </c>
      <c r="T77" s="73">
        <v>0</v>
      </c>
      <c r="U77" s="73">
        <v>0</v>
      </c>
      <c r="V77" s="73">
        <v>0</v>
      </c>
      <c r="W77" s="73">
        <v>0</v>
      </c>
      <c r="X77" s="73">
        <v>0</v>
      </c>
      <c r="Y77" s="73">
        <v>0</v>
      </c>
      <c r="Z77" s="73">
        <v>0</v>
      </c>
      <c r="AA77" s="73">
        <v>0</v>
      </c>
      <c r="AB77" s="73">
        <v>0</v>
      </c>
      <c r="AC77" s="73">
        <v>0</v>
      </c>
      <c r="AD77" s="73">
        <v>0</v>
      </c>
      <c r="AE77" s="73">
        <v>100</v>
      </c>
      <c r="AF77" s="74">
        <v>3.2</v>
      </c>
    </row>
    <row r="78" spans="1:32" ht="15">
      <c r="A78" s="75" t="s">
        <v>189</v>
      </c>
      <c r="B78" s="74">
        <v>100</v>
      </c>
      <c r="C78" s="74">
        <v>100</v>
      </c>
      <c r="D78" s="74">
        <v>100</v>
      </c>
      <c r="E78" s="74">
        <v>100</v>
      </c>
      <c r="F78" s="74">
        <v>100</v>
      </c>
      <c r="G78" s="74">
        <v>100</v>
      </c>
      <c r="H78" s="74">
        <v>100</v>
      </c>
      <c r="I78" s="74">
        <v>100</v>
      </c>
      <c r="J78" s="74">
        <v>100</v>
      </c>
      <c r="K78" s="74">
        <v>100</v>
      </c>
      <c r="L78" s="74">
        <v>100</v>
      </c>
      <c r="M78" s="74">
        <v>100</v>
      </c>
      <c r="N78" s="74">
        <v>100</v>
      </c>
      <c r="O78" s="74">
        <v>100</v>
      </c>
      <c r="P78" s="74">
        <v>100</v>
      </c>
      <c r="Q78" s="74">
        <v>100</v>
      </c>
      <c r="R78" s="74">
        <v>100</v>
      </c>
      <c r="S78" s="74">
        <v>100</v>
      </c>
      <c r="T78" s="74">
        <v>100</v>
      </c>
      <c r="U78" s="74">
        <v>100</v>
      </c>
      <c r="V78" s="74">
        <v>100</v>
      </c>
      <c r="W78" s="74">
        <v>100</v>
      </c>
      <c r="X78" s="74">
        <v>100</v>
      </c>
      <c r="Y78" s="74">
        <v>100</v>
      </c>
      <c r="Z78" s="74">
        <v>100</v>
      </c>
      <c r="AA78" s="74">
        <v>100</v>
      </c>
      <c r="AB78" s="74">
        <v>100</v>
      </c>
      <c r="AC78" s="74">
        <v>100</v>
      </c>
      <c r="AD78" s="74">
        <v>100</v>
      </c>
      <c r="AE78" s="74">
        <v>100</v>
      </c>
      <c r="AF78" s="74">
        <v>100</v>
      </c>
    </row>
    <row r="79" ht="15">
      <c r="A79" s="76" t="s">
        <v>190</v>
      </c>
    </row>
    <row r="80" ht="15">
      <c r="A80" s="76" t="s">
        <v>191</v>
      </c>
    </row>
    <row r="82" ht="15">
      <c r="A82" s="67" t="s">
        <v>194</v>
      </c>
    </row>
    <row r="83" ht="15">
      <c r="A83" s="68" t="s">
        <v>195</v>
      </c>
    </row>
    <row r="84" ht="15">
      <c r="A84" s="69" t="s">
        <v>171</v>
      </c>
    </row>
    <row r="85" spans="1:32" ht="15">
      <c r="A85" s="143" t="s">
        <v>196</v>
      </c>
      <c r="B85" s="145" t="s">
        <v>172</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7"/>
    </row>
    <row r="86" spans="1:32" ht="72">
      <c r="A86" s="144"/>
      <c r="B86" s="70" t="s">
        <v>143</v>
      </c>
      <c r="C86" s="70" t="s">
        <v>144</v>
      </c>
      <c r="D86" s="70" t="s">
        <v>173</v>
      </c>
      <c r="E86" s="70" t="s">
        <v>146</v>
      </c>
      <c r="F86" s="70" t="s">
        <v>174</v>
      </c>
      <c r="G86" s="70" t="s">
        <v>175</v>
      </c>
      <c r="H86" s="70" t="s">
        <v>149</v>
      </c>
      <c r="I86" s="70" t="s">
        <v>150</v>
      </c>
      <c r="J86" s="70" t="s">
        <v>176</v>
      </c>
      <c r="K86" s="70" t="s">
        <v>152</v>
      </c>
      <c r="L86" s="70" t="s">
        <v>177</v>
      </c>
      <c r="M86" s="70" t="s">
        <v>178</v>
      </c>
      <c r="N86" s="70" t="s">
        <v>179</v>
      </c>
      <c r="O86" s="70" t="s">
        <v>156</v>
      </c>
      <c r="P86" s="70" t="s">
        <v>180</v>
      </c>
      <c r="Q86" s="70" t="s">
        <v>181</v>
      </c>
      <c r="R86" s="70" t="s">
        <v>182</v>
      </c>
      <c r="S86" s="70" t="s">
        <v>183</v>
      </c>
      <c r="T86" s="70" t="s">
        <v>160</v>
      </c>
      <c r="U86" s="70" t="s">
        <v>184</v>
      </c>
      <c r="V86" s="70" t="s">
        <v>161</v>
      </c>
      <c r="W86" s="70" t="s">
        <v>185</v>
      </c>
      <c r="X86" s="70" t="s">
        <v>186</v>
      </c>
      <c r="Y86" s="70" t="s">
        <v>162</v>
      </c>
      <c r="Z86" s="70" t="s">
        <v>163</v>
      </c>
      <c r="AA86" s="70" t="s">
        <v>164</v>
      </c>
      <c r="AB86" s="70" t="s">
        <v>187</v>
      </c>
      <c r="AC86" s="70" t="s">
        <v>165</v>
      </c>
      <c r="AD86" s="70" t="s">
        <v>166</v>
      </c>
      <c r="AE86" s="70" t="s">
        <v>188</v>
      </c>
      <c r="AF86" s="71" t="s">
        <v>189</v>
      </c>
    </row>
    <row r="87" spans="1:32" ht="15">
      <c r="A87" s="72" t="s">
        <v>197</v>
      </c>
      <c r="B87" s="73">
        <v>213</v>
      </c>
      <c r="C87" s="73">
        <v>79</v>
      </c>
      <c r="D87" s="73">
        <v>107</v>
      </c>
      <c r="E87" s="73">
        <v>1470</v>
      </c>
      <c r="F87" s="73">
        <v>184</v>
      </c>
      <c r="G87" s="73">
        <v>363</v>
      </c>
      <c r="H87" s="73">
        <v>184</v>
      </c>
      <c r="I87" s="73">
        <v>50</v>
      </c>
      <c r="J87" s="73">
        <v>32</v>
      </c>
      <c r="K87" s="73">
        <v>93</v>
      </c>
      <c r="L87" s="73">
        <v>91</v>
      </c>
      <c r="M87" s="73">
        <v>107</v>
      </c>
      <c r="N87" s="73">
        <v>255</v>
      </c>
      <c r="O87" s="73">
        <v>171</v>
      </c>
      <c r="P87" s="73">
        <v>96</v>
      </c>
      <c r="Q87" s="73">
        <v>83</v>
      </c>
      <c r="R87" s="73">
        <v>94</v>
      </c>
      <c r="S87" s="73">
        <v>38</v>
      </c>
      <c r="T87" s="73">
        <v>883</v>
      </c>
      <c r="U87" s="73">
        <v>444</v>
      </c>
      <c r="V87" s="73">
        <v>68</v>
      </c>
      <c r="W87" s="73">
        <v>99</v>
      </c>
      <c r="X87" s="73">
        <v>159</v>
      </c>
      <c r="Y87" s="73">
        <v>428</v>
      </c>
      <c r="Z87" s="73">
        <v>423</v>
      </c>
      <c r="AA87" s="73">
        <v>436</v>
      </c>
      <c r="AB87" s="73">
        <v>123</v>
      </c>
      <c r="AC87" s="73">
        <v>151</v>
      </c>
      <c r="AD87" s="73">
        <v>246</v>
      </c>
      <c r="AE87" s="73">
        <v>207</v>
      </c>
      <c r="AF87" s="74">
        <v>7377</v>
      </c>
    </row>
    <row r="88" spans="1:32" ht="15">
      <c r="A88" s="72" t="s">
        <v>198</v>
      </c>
      <c r="B88" s="73">
        <v>33</v>
      </c>
      <c r="C88" s="73">
        <v>31</v>
      </c>
      <c r="D88" s="73">
        <v>13</v>
      </c>
      <c r="E88" s="73">
        <v>65</v>
      </c>
      <c r="F88" s="73">
        <v>25</v>
      </c>
      <c r="G88" s="73">
        <v>42</v>
      </c>
      <c r="H88" s="73">
        <v>39</v>
      </c>
      <c r="I88" s="73">
        <v>0</v>
      </c>
      <c r="J88" s="73">
        <v>4</v>
      </c>
      <c r="K88" s="73">
        <v>25</v>
      </c>
      <c r="L88" s="73">
        <v>12</v>
      </c>
      <c r="M88" s="73">
        <v>15</v>
      </c>
      <c r="N88" s="73">
        <v>26</v>
      </c>
      <c r="O88" s="73">
        <v>24</v>
      </c>
      <c r="P88" s="73">
        <v>18</v>
      </c>
      <c r="Q88" s="73">
        <v>26</v>
      </c>
      <c r="R88" s="73">
        <v>23</v>
      </c>
      <c r="S88" s="73">
        <v>5</v>
      </c>
      <c r="T88" s="73">
        <v>26</v>
      </c>
      <c r="U88" s="73">
        <v>17</v>
      </c>
      <c r="V88" s="73">
        <v>9</v>
      </c>
      <c r="W88" s="73">
        <v>22</v>
      </c>
      <c r="X88" s="73">
        <v>11</v>
      </c>
      <c r="Y88" s="73">
        <v>128</v>
      </c>
      <c r="Z88" s="73">
        <v>113</v>
      </c>
      <c r="AA88" s="73">
        <v>110</v>
      </c>
      <c r="AB88" s="73">
        <v>36</v>
      </c>
      <c r="AC88" s="73">
        <v>20</v>
      </c>
      <c r="AD88" s="73">
        <v>53</v>
      </c>
      <c r="AE88" s="73">
        <v>60</v>
      </c>
      <c r="AF88" s="74">
        <v>1031</v>
      </c>
    </row>
    <row r="89" spans="1:32" ht="15">
      <c r="A89" s="75" t="s">
        <v>189</v>
      </c>
      <c r="B89" s="74">
        <v>246</v>
      </c>
      <c r="C89" s="74">
        <v>110</v>
      </c>
      <c r="D89" s="74">
        <v>120</v>
      </c>
      <c r="E89" s="74">
        <v>1535</v>
      </c>
      <c r="F89" s="74">
        <v>209</v>
      </c>
      <c r="G89" s="74">
        <v>405</v>
      </c>
      <c r="H89" s="74">
        <v>223</v>
      </c>
      <c r="I89" s="74">
        <v>50</v>
      </c>
      <c r="J89" s="74">
        <v>36</v>
      </c>
      <c r="K89" s="74">
        <v>118</v>
      </c>
      <c r="L89" s="74">
        <v>103</v>
      </c>
      <c r="M89" s="74">
        <v>122</v>
      </c>
      <c r="N89" s="74">
        <v>281</v>
      </c>
      <c r="O89" s="74">
        <v>195</v>
      </c>
      <c r="P89" s="74">
        <v>114</v>
      </c>
      <c r="Q89" s="74">
        <v>109</v>
      </c>
      <c r="R89" s="74">
        <v>117</v>
      </c>
      <c r="S89" s="74">
        <v>43</v>
      </c>
      <c r="T89" s="74">
        <v>909</v>
      </c>
      <c r="U89" s="74">
        <v>461</v>
      </c>
      <c r="V89" s="74">
        <v>77</v>
      </c>
      <c r="W89" s="74">
        <v>121</v>
      </c>
      <c r="X89" s="74">
        <v>170</v>
      </c>
      <c r="Y89" s="74">
        <v>556</v>
      </c>
      <c r="Z89" s="74">
        <v>536</v>
      </c>
      <c r="AA89" s="74">
        <v>546</v>
      </c>
      <c r="AB89" s="74">
        <v>159</v>
      </c>
      <c r="AC89" s="74">
        <v>171</v>
      </c>
      <c r="AD89" s="74">
        <v>299</v>
      </c>
      <c r="AE89" s="74">
        <v>267</v>
      </c>
      <c r="AF89" s="74">
        <v>8408</v>
      </c>
    </row>
    <row r="90" ht="15">
      <c r="A90" s="76" t="s">
        <v>190</v>
      </c>
    </row>
    <row r="91" ht="15">
      <c r="A91" s="76" t="s">
        <v>199</v>
      </c>
    </row>
    <row r="93" ht="15">
      <c r="A93" s="67" t="s">
        <v>200</v>
      </c>
    </row>
    <row r="94" ht="15">
      <c r="A94" s="68" t="s">
        <v>195</v>
      </c>
    </row>
    <row r="95" ht="15">
      <c r="A95" s="69" t="s">
        <v>193</v>
      </c>
    </row>
    <row r="96" spans="1:32" ht="15">
      <c r="A96" s="143" t="s">
        <v>196</v>
      </c>
      <c r="B96" s="145" t="s">
        <v>172</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7"/>
    </row>
    <row r="97" spans="1:32" ht="72">
      <c r="A97" s="144"/>
      <c r="B97" s="70" t="s">
        <v>143</v>
      </c>
      <c r="C97" s="70" t="s">
        <v>144</v>
      </c>
      <c r="D97" s="70" t="s">
        <v>173</v>
      </c>
      <c r="E97" s="70" t="s">
        <v>146</v>
      </c>
      <c r="F97" s="70" t="s">
        <v>174</v>
      </c>
      <c r="G97" s="70" t="s">
        <v>175</v>
      </c>
      <c r="H97" s="70" t="s">
        <v>149</v>
      </c>
      <c r="I97" s="70" t="s">
        <v>150</v>
      </c>
      <c r="J97" s="70" t="s">
        <v>176</v>
      </c>
      <c r="K97" s="70" t="s">
        <v>152</v>
      </c>
      <c r="L97" s="70" t="s">
        <v>177</v>
      </c>
      <c r="M97" s="70" t="s">
        <v>178</v>
      </c>
      <c r="N97" s="70" t="s">
        <v>179</v>
      </c>
      <c r="O97" s="70" t="s">
        <v>156</v>
      </c>
      <c r="P97" s="70" t="s">
        <v>180</v>
      </c>
      <c r="Q97" s="70" t="s">
        <v>181</v>
      </c>
      <c r="R97" s="70" t="s">
        <v>182</v>
      </c>
      <c r="S97" s="70" t="s">
        <v>183</v>
      </c>
      <c r="T97" s="70" t="s">
        <v>160</v>
      </c>
      <c r="U97" s="70" t="s">
        <v>184</v>
      </c>
      <c r="V97" s="70" t="s">
        <v>161</v>
      </c>
      <c r="W97" s="70" t="s">
        <v>185</v>
      </c>
      <c r="X97" s="70" t="s">
        <v>186</v>
      </c>
      <c r="Y97" s="70" t="s">
        <v>162</v>
      </c>
      <c r="Z97" s="70" t="s">
        <v>163</v>
      </c>
      <c r="AA97" s="70" t="s">
        <v>164</v>
      </c>
      <c r="AB97" s="70" t="s">
        <v>187</v>
      </c>
      <c r="AC97" s="70" t="s">
        <v>165</v>
      </c>
      <c r="AD97" s="70" t="s">
        <v>166</v>
      </c>
      <c r="AE97" s="70" t="s">
        <v>188</v>
      </c>
      <c r="AF97" s="71" t="s">
        <v>189</v>
      </c>
    </row>
    <row r="98" spans="1:32" ht="15">
      <c r="A98" s="72" t="s">
        <v>197</v>
      </c>
      <c r="B98" s="73">
        <v>86.6</v>
      </c>
      <c r="C98" s="73">
        <v>71.8</v>
      </c>
      <c r="D98" s="73">
        <v>89.2</v>
      </c>
      <c r="E98" s="73">
        <v>95.8</v>
      </c>
      <c r="F98" s="73">
        <v>88</v>
      </c>
      <c r="G98" s="73">
        <v>89.6</v>
      </c>
      <c r="H98" s="73">
        <v>82.5</v>
      </c>
      <c r="I98" s="73">
        <v>100</v>
      </c>
      <c r="J98" s="73">
        <v>88.9</v>
      </c>
      <c r="K98" s="73">
        <v>78.8</v>
      </c>
      <c r="L98" s="73">
        <v>88.3</v>
      </c>
      <c r="M98" s="73">
        <v>87.7</v>
      </c>
      <c r="N98" s="73">
        <v>90.7</v>
      </c>
      <c r="O98" s="73">
        <v>87.7</v>
      </c>
      <c r="P98" s="73">
        <v>84.2</v>
      </c>
      <c r="Q98" s="73">
        <v>76.1</v>
      </c>
      <c r="R98" s="73">
        <v>80.3</v>
      </c>
      <c r="S98" s="73">
        <v>88.4</v>
      </c>
      <c r="T98" s="73">
        <v>97.1</v>
      </c>
      <c r="U98" s="73">
        <v>96.3</v>
      </c>
      <c r="V98" s="73">
        <v>88.3</v>
      </c>
      <c r="W98" s="73">
        <v>81.8</v>
      </c>
      <c r="X98" s="73">
        <v>93.5</v>
      </c>
      <c r="Y98" s="73">
        <v>77</v>
      </c>
      <c r="Z98" s="73">
        <v>78.9</v>
      </c>
      <c r="AA98" s="73">
        <v>79.9</v>
      </c>
      <c r="AB98" s="73">
        <v>77.4</v>
      </c>
      <c r="AC98" s="73">
        <v>88.3</v>
      </c>
      <c r="AD98" s="73">
        <v>82.3</v>
      </c>
      <c r="AE98" s="73">
        <v>77.5</v>
      </c>
      <c r="AF98" s="74">
        <v>87.7</v>
      </c>
    </row>
    <row r="99" spans="1:32" ht="15">
      <c r="A99" s="72" t="s">
        <v>198</v>
      </c>
      <c r="B99" s="73">
        <v>13.4</v>
      </c>
      <c r="C99" s="73">
        <v>28.2</v>
      </c>
      <c r="D99" s="73">
        <v>10.8</v>
      </c>
      <c r="E99" s="73">
        <v>4.2</v>
      </c>
      <c r="F99" s="73">
        <v>12</v>
      </c>
      <c r="G99" s="73">
        <v>10.4</v>
      </c>
      <c r="H99" s="73">
        <v>17.5</v>
      </c>
      <c r="I99" s="73">
        <v>0</v>
      </c>
      <c r="J99" s="73">
        <v>11.1</v>
      </c>
      <c r="K99" s="73">
        <v>21.2</v>
      </c>
      <c r="L99" s="73">
        <v>11.7</v>
      </c>
      <c r="M99" s="73">
        <v>12.3</v>
      </c>
      <c r="N99" s="73">
        <v>9.3</v>
      </c>
      <c r="O99" s="73">
        <v>12.3</v>
      </c>
      <c r="P99" s="73">
        <v>15.8</v>
      </c>
      <c r="Q99" s="73">
        <v>23.9</v>
      </c>
      <c r="R99" s="73">
        <v>19.7</v>
      </c>
      <c r="S99" s="73">
        <v>11.6</v>
      </c>
      <c r="T99" s="73">
        <v>2.9</v>
      </c>
      <c r="U99" s="73">
        <v>3.7</v>
      </c>
      <c r="V99" s="73">
        <v>11.7</v>
      </c>
      <c r="W99" s="73">
        <v>18.2</v>
      </c>
      <c r="X99" s="73">
        <v>6.5</v>
      </c>
      <c r="Y99" s="73">
        <v>23</v>
      </c>
      <c r="Z99" s="73">
        <v>21.1</v>
      </c>
      <c r="AA99" s="73">
        <v>20.1</v>
      </c>
      <c r="AB99" s="73">
        <v>22.6</v>
      </c>
      <c r="AC99" s="73">
        <v>11.7</v>
      </c>
      <c r="AD99" s="73">
        <v>17.7</v>
      </c>
      <c r="AE99" s="73">
        <v>22.5</v>
      </c>
      <c r="AF99" s="74">
        <v>12.3</v>
      </c>
    </row>
    <row r="100" spans="1:32" ht="15">
      <c r="A100" s="75" t="s">
        <v>189</v>
      </c>
      <c r="B100" s="74">
        <v>100</v>
      </c>
      <c r="C100" s="74">
        <v>100</v>
      </c>
      <c r="D100" s="74">
        <v>100</v>
      </c>
      <c r="E100" s="74">
        <v>100</v>
      </c>
      <c r="F100" s="74">
        <v>100</v>
      </c>
      <c r="G100" s="74">
        <v>100</v>
      </c>
      <c r="H100" s="74">
        <v>100</v>
      </c>
      <c r="I100" s="74">
        <v>100</v>
      </c>
      <c r="J100" s="74">
        <v>100</v>
      </c>
      <c r="K100" s="74">
        <v>100</v>
      </c>
      <c r="L100" s="74">
        <v>100</v>
      </c>
      <c r="M100" s="74">
        <v>100</v>
      </c>
      <c r="N100" s="74">
        <v>100</v>
      </c>
      <c r="O100" s="74">
        <v>100</v>
      </c>
      <c r="P100" s="74">
        <v>100</v>
      </c>
      <c r="Q100" s="74">
        <v>100</v>
      </c>
      <c r="R100" s="74">
        <v>100</v>
      </c>
      <c r="S100" s="74">
        <v>100</v>
      </c>
      <c r="T100" s="74">
        <v>100</v>
      </c>
      <c r="U100" s="74">
        <v>100</v>
      </c>
      <c r="V100" s="74">
        <v>100</v>
      </c>
      <c r="W100" s="74">
        <v>100</v>
      </c>
      <c r="X100" s="74">
        <v>100</v>
      </c>
      <c r="Y100" s="74">
        <v>100</v>
      </c>
      <c r="Z100" s="74">
        <v>100</v>
      </c>
      <c r="AA100" s="74">
        <v>100</v>
      </c>
      <c r="AB100" s="74">
        <v>100</v>
      </c>
      <c r="AC100" s="74">
        <v>100</v>
      </c>
      <c r="AD100" s="74">
        <v>100</v>
      </c>
      <c r="AE100" s="74">
        <v>100</v>
      </c>
      <c r="AF100" s="74">
        <v>100</v>
      </c>
    </row>
    <row r="101" ht="15">
      <c r="A101" s="76" t="s">
        <v>190</v>
      </c>
    </row>
    <row r="102" ht="15">
      <c r="A102" s="76" t="s">
        <v>199</v>
      </c>
    </row>
    <row r="104" ht="15">
      <c r="A104" s="67" t="s">
        <v>201</v>
      </c>
    </row>
    <row r="105" ht="15">
      <c r="A105" s="68" t="s">
        <v>202</v>
      </c>
    </row>
    <row r="106" ht="15">
      <c r="A106" s="69" t="s">
        <v>171</v>
      </c>
    </row>
    <row r="107" spans="1:32" ht="15">
      <c r="A107" s="143" t="s">
        <v>203</v>
      </c>
      <c r="B107" s="145" t="s">
        <v>172</v>
      </c>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7"/>
    </row>
    <row r="108" spans="1:32" ht="72">
      <c r="A108" s="144"/>
      <c r="B108" s="70" t="s">
        <v>143</v>
      </c>
      <c r="C108" s="70" t="s">
        <v>144</v>
      </c>
      <c r="D108" s="70" t="s">
        <v>173</v>
      </c>
      <c r="E108" s="70" t="s">
        <v>146</v>
      </c>
      <c r="F108" s="70" t="s">
        <v>174</v>
      </c>
      <c r="G108" s="70" t="s">
        <v>175</v>
      </c>
      <c r="H108" s="70" t="s">
        <v>149</v>
      </c>
      <c r="I108" s="70" t="s">
        <v>150</v>
      </c>
      <c r="J108" s="70" t="s">
        <v>176</v>
      </c>
      <c r="K108" s="70" t="s">
        <v>152</v>
      </c>
      <c r="L108" s="70" t="s">
        <v>177</v>
      </c>
      <c r="M108" s="70" t="s">
        <v>178</v>
      </c>
      <c r="N108" s="70" t="s">
        <v>179</v>
      </c>
      <c r="O108" s="70" t="s">
        <v>156</v>
      </c>
      <c r="P108" s="70" t="s">
        <v>180</v>
      </c>
      <c r="Q108" s="70" t="s">
        <v>181</v>
      </c>
      <c r="R108" s="70" t="s">
        <v>182</v>
      </c>
      <c r="S108" s="70" t="s">
        <v>183</v>
      </c>
      <c r="T108" s="70" t="s">
        <v>160</v>
      </c>
      <c r="U108" s="70" t="s">
        <v>184</v>
      </c>
      <c r="V108" s="70" t="s">
        <v>161</v>
      </c>
      <c r="W108" s="70" t="s">
        <v>185</v>
      </c>
      <c r="X108" s="70" t="s">
        <v>186</v>
      </c>
      <c r="Y108" s="70" t="s">
        <v>162</v>
      </c>
      <c r="Z108" s="70" t="s">
        <v>163</v>
      </c>
      <c r="AA108" s="70" t="s">
        <v>164</v>
      </c>
      <c r="AB108" s="70" t="s">
        <v>187</v>
      </c>
      <c r="AC108" s="70" t="s">
        <v>165</v>
      </c>
      <c r="AD108" s="70" t="s">
        <v>166</v>
      </c>
      <c r="AE108" s="70" t="s">
        <v>188</v>
      </c>
      <c r="AF108" s="71" t="s">
        <v>189</v>
      </c>
    </row>
    <row r="109" spans="1:32" ht="15">
      <c r="A109" s="72" t="s">
        <v>197</v>
      </c>
      <c r="B109" s="73">
        <v>207</v>
      </c>
      <c r="C109" s="73">
        <v>73</v>
      </c>
      <c r="D109" s="73">
        <v>104</v>
      </c>
      <c r="E109" s="73">
        <v>1462</v>
      </c>
      <c r="F109" s="73">
        <v>181</v>
      </c>
      <c r="G109" s="73">
        <v>359</v>
      </c>
      <c r="H109" s="73">
        <v>173</v>
      </c>
      <c r="I109" s="73">
        <v>50</v>
      </c>
      <c r="J109" s="73">
        <v>32</v>
      </c>
      <c r="K109" s="73">
        <v>92</v>
      </c>
      <c r="L109" s="73">
        <v>89</v>
      </c>
      <c r="M109" s="73">
        <v>106</v>
      </c>
      <c r="N109" s="73">
        <v>255</v>
      </c>
      <c r="O109" s="73">
        <v>169</v>
      </c>
      <c r="P109" s="73">
        <v>92</v>
      </c>
      <c r="Q109" s="73">
        <v>80</v>
      </c>
      <c r="R109" s="73">
        <v>91</v>
      </c>
      <c r="S109" s="73">
        <v>38</v>
      </c>
      <c r="T109" s="73">
        <v>882</v>
      </c>
      <c r="U109" s="73">
        <v>444</v>
      </c>
      <c r="V109" s="73">
        <v>67</v>
      </c>
      <c r="W109" s="73">
        <v>97</v>
      </c>
      <c r="X109" s="73">
        <v>153</v>
      </c>
      <c r="Y109" s="73">
        <v>399</v>
      </c>
      <c r="Z109" s="73">
        <v>405</v>
      </c>
      <c r="AA109" s="73">
        <v>417</v>
      </c>
      <c r="AB109" s="73">
        <v>121</v>
      </c>
      <c r="AC109" s="73">
        <v>150</v>
      </c>
      <c r="AD109" s="73">
        <v>242</v>
      </c>
      <c r="AE109" s="73">
        <v>202</v>
      </c>
      <c r="AF109" s="74">
        <v>7232</v>
      </c>
    </row>
    <row r="110" spans="1:32" ht="15">
      <c r="A110" s="72" t="s">
        <v>198</v>
      </c>
      <c r="B110" s="73">
        <v>6</v>
      </c>
      <c r="C110" s="73">
        <v>6</v>
      </c>
      <c r="D110" s="73">
        <v>3</v>
      </c>
      <c r="E110" s="73">
        <v>8</v>
      </c>
      <c r="F110" s="73">
        <v>3</v>
      </c>
      <c r="G110" s="73">
        <v>4</v>
      </c>
      <c r="H110" s="73">
        <v>11</v>
      </c>
      <c r="I110" s="73">
        <v>0</v>
      </c>
      <c r="J110" s="73">
        <v>0</v>
      </c>
      <c r="K110" s="73">
        <v>1</v>
      </c>
      <c r="L110" s="73">
        <v>2</v>
      </c>
      <c r="M110" s="73">
        <v>1</v>
      </c>
      <c r="N110" s="73">
        <v>0</v>
      </c>
      <c r="O110" s="73">
        <v>2</v>
      </c>
      <c r="P110" s="73">
        <v>4</v>
      </c>
      <c r="Q110" s="73">
        <v>3</v>
      </c>
      <c r="R110" s="73">
        <v>3</v>
      </c>
      <c r="S110" s="73">
        <v>0</v>
      </c>
      <c r="T110" s="73">
        <v>1</v>
      </c>
      <c r="U110" s="73">
        <v>0</v>
      </c>
      <c r="V110" s="73">
        <v>1</v>
      </c>
      <c r="W110" s="73">
        <v>2</v>
      </c>
      <c r="X110" s="73">
        <v>6</v>
      </c>
      <c r="Y110" s="73">
        <v>29</v>
      </c>
      <c r="Z110" s="73">
        <v>18</v>
      </c>
      <c r="AA110" s="73">
        <v>19</v>
      </c>
      <c r="AB110" s="73">
        <v>2</v>
      </c>
      <c r="AC110" s="73">
        <v>1</v>
      </c>
      <c r="AD110" s="73">
        <v>4</v>
      </c>
      <c r="AE110" s="73">
        <v>5</v>
      </c>
      <c r="AF110" s="74">
        <v>145</v>
      </c>
    </row>
    <row r="111" spans="1:32" ht="15">
      <c r="A111" s="75" t="s">
        <v>189</v>
      </c>
      <c r="B111" s="74">
        <v>213</v>
      </c>
      <c r="C111" s="74">
        <v>79</v>
      </c>
      <c r="D111" s="74">
        <v>107</v>
      </c>
      <c r="E111" s="74">
        <v>1470</v>
      </c>
      <c r="F111" s="74">
        <v>184</v>
      </c>
      <c r="G111" s="74">
        <v>363</v>
      </c>
      <c r="H111" s="74">
        <v>184</v>
      </c>
      <c r="I111" s="74">
        <v>50</v>
      </c>
      <c r="J111" s="74">
        <v>32</v>
      </c>
      <c r="K111" s="74">
        <v>93</v>
      </c>
      <c r="L111" s="74">
        <v>91</v>
      </c>
      <c r="M111" s="74">
        <v>107</v>
      </c>
      <c r="N111" s="74">
        <v>255</v>
      </c>
      <c r="O111" s="74">
        <v>171</v>
      </c>
      <c r="P111" s="74">
        <v>96</v>
      </c>
      <c r="Q111" s="74">
        <v>83</v>
      </c>
      <c r="R111" s="74">
        <v>94</v>
      </c>
      <c r="S111" s="74">
        <v>38</v>
      </c>
      <c r="T111" s="74">
        <v>883</v>
      </c>
      <c r="U111" s="74">
        <v>444</v>
      </c>
      <c r="V111" s="74">
        <v>68</v>
      </c>
      <c r="W111" s="74">
        <v>99</v>
      </c>
      <c r="X111" s="74">
        <v>159</v>
      </c>
      <c r="Y111" s="74">
        <v>428</v>
      </c>
      <c r="Z111" s="74">
        <v>423</v>
      </c>
      <c r="AA111" s="74">
        <v>436</v>
      </c>
      <c r="AB111" s="74">
        <v>123</v>
      </c>
      <c r="AC111" s="74">
        <v>151</v>
      </c>
      <c r="AD111" s="74">
        <v>246</v>
      </c>
      <c r="AE111" s="74">
        <v>207</v>
      </c>
      <c r="AF111" s="74">
        <v>7377</v>
      </c>
    </row>
    <row r="112" ht="15">
      <c r="A112" s="76" t="s">
        <v>204</v>
      </c>
    </row>
    <row r="113" ht="15">
      <c r="A113" s="76" t="s">
        <v>205</v>
      </c>
    </row>
    <row r="115" ht="15">
      <c r="A115" s="67" t="s">
        <v>206</v>
      </c>
    </row>
    <row r="116" ht="15">
      <c r="A116" s="68" t="s">
        <v>202</v>
      </c>
    </row>
    <row r="117" ht="15">
      <c r="A117" s="69" t="s">
        <v>193</v>
      </c>
    </row>
    <row r="118" spans="1:32" ht="15">
      <c r="A118" s="143" t="s">
        <v>203</v>
      </c>
      <c r="B118" s="145" t="s">
        <v>172</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7"/>
    </row>
    <row r="119" spans="1:32" ht="72">
      <c r="A119" s="144"/>
      <c r="B119" s="70" t="s">
        <v>143</v>
      </c>
      <c r="C119" s="70" t="s">
        <v>144</v>
      </c>
      <c r="D119" s="70" t="s">
        <v>173</v>
      </c>
      <c r="E119" s="70" t="s">
        <v>146</v>
      </c>
      <c r="F119" s="70" t="s">
        <v>174</v>
      </c>
      <c r="G119" s="70" t="s">
        <v>175</v>
      </c>
      <c r="H119" s="70" t="s">
        <v>149</v>
      </c>
      <c r="I119" s="70" t="s">
        <v>150</v>
      </c>
      <c r="J119" s="70" t="s">
        <v>176</v>
      </c>
      <c r="K119" s="70" t="s">
        <v>152</v>
      </c>
      <c r="L119" s="70" t="s">
        <v>177</v>
      </c>
      <c r="M119" s="70" t="s">
        <v>178</v>
      </c>
      <c r="N119" s="70" t="s">
        <v>179</v>
      </c>
      <c r="O119" s="70" t="s">
        <v>156</v>
      </c>
      <c r="P119" s="70" t="s">
        <v>180</v>
      </c>
      <c r="Q119" s="70" t="s">
        <v>181</v>
      </c>
      <c r="R119" s="70" t="s">
        <v>182</v>
      </c>
      <c r="S119" s="70" t="s">
        <v>183</v>
      </c>
      <c r="T119" s="70" t="s">
        <v>160</v>
      </c>
      <c r="U119" s="70" t="s">
        <v>184</v>
      </c>
      <c r="V119" s="70" t="s">
        <v>161</v>
      </c>
      <c r="W119" s="70" t="s">
        <v>185</v>
      </c>
      <c r="X119" s="70" t="s">
        <v>186</v>
      </c>
      <c r="Y119" s="70" t="s">
        <v>162</v>
      </c>
      <c r="Z119" s="70" t="s">
        <v>163</v>
      </c>
      <c r="AA119" s="70" t="s">
        <v>164</v>
      </c>
      <c r="AB119" s="70" t="s">
        <v>187</v>
      </c>
      <c r="AC119" s="70" t="s">
        <v>165</v>
      </c>
      <c r="AD119" s="70" t="s">
        <v>166</v>
      </c>
      <c r="AE119" s="70" t="s">
        <v>188</v>
      </c>
      <c r="AF119" s="71" t="s">
        <v>189</v>
      </c>
    </row>
    <row r="120" spans="1:32" ht="15">
      <c r="A120" s="72" t="s">
        <v>197</v>
      </c>
      <c r="B120" s="73">
        <v>97.2</v>
      </c>
      <c r="C120" s="73">
        <v>92.4</v>
      </c>
      <c r="D120" s="73">
        <v>97.2</v>
      </c>
      <c r="E120" s="73">
        <v>99.5</v>
      </c>
      <c r="F120" s="73">
        <v>98.4</v>
      </c>
      <c r="G120" s="73">
        <v>98.9</v>
      </c>
      <c r="H120" s="73">
        <v>94</v>
      </c>
      <c r="I120" s="73">
        <v>100</v>
      </c>
      <c r="J120" s="73">
        <v>100</v>
      </c>
      <c r="K120" s="73">
        <v>98.9</v>
      </c>
      <c r="L120" s="73">
        <v>97.8</v>
      </c>
      <c r="M120" s="73">
        <v>99.1</v>
      </c>
      <c r="N120" s="73">
        <v>100</v>
      </c>
      <c r="O120" s="73">
        <v>98.8</v>
      </c>
      <c r="P120" s="73">
        <v>95.8</v>
      </c>
      <c r="Q120" s="73">
        <v>96.4</v>
      </c>
      <c r="R120" s="73">
        <v>96.8</v>
      </c>
      <c r="S120" s="73">
        <v>100</v>
      </c>
      <c r="T120" s="73">
        <v>99.9</v>
      </c>
      <c r="U120" s="73">
        <v>100</v>
      </c>
      <c r="V120" s="73">
        <v>98.5</v>
      </c>
      <c r="W120" s="73">
        <v>98</v>
      </c>
      <c r="X120" s="73">
        <v>96.2</v>
      </c>
      <c r="Y120" s="73">
        <v>93.2</v>
      </c>
      <c r="Z120" s="73">
        <v>95.7</v>
      </c>
      <c r="AA120" s="73">
        <v>95.6</v>
      </c>
      <c r="AB120" s="73">
        <v>98.4</v>
      </c>
      <c r="AC120" s="73">
        <v>99.3</v>
      </c>
      <c r="AD120" s="73">
        <v>98.4</v>
      </c>
      <c r="AE120" s="73">
        <v>97.6</v>
      </c>
      <c r="AF120" s="74">
        <v>98</v>
      </c>
    </row>
    <row r="121" spans="1:32" ht="15">
      <c r="A121" s="72" t="s">
        <v>198</v>
      </c>
      <c r="B121" s="73">
        <v>2.8</v>
      </c>
      <c r="C121" s="73">
        <v>7.6</v>
      </c>
      <c r="D121" s="73">
        <v>2.8</v>
      </c>
      <c r="E121" s="73">
        <v>0.5</v>
      </c>
      <c r="F121" s="73">
        <v>1.6</v>
      </c>
      <c r="G121" s="73">
        <v>1.1</v>
      </c>
      <c r="H121" s="73">
        <v>6</v>
      </c>
      <c r="I121" s="73">
        <v>0</v>
      </c>
      <c r="J121" s="73">
        <v>0</v>
      </c>
      <c r="K121" s="73">
        <v>1.1</v>
      </c>
      <c r="L121" s="73">
        <v>2.2</v>
      </c>
      <c r="M121" s="73">
        <v>0.9</v>
      </c>
      <c r="N121" s="73">
        <v>0</v>
      </c>
      <c r="O121" s="73">
        <v>1.2</v>
      </c>
      <c r="P121" s="73">
        <v>4.2</v>
      </c>
      <c r="Q121" s="73">
        <v>3.6</v>
      </c>
      <c r="R121" s="73">
        <v>3.2</v>
      </c>
      <c r="S121" s="73">
        <v>0</v>
      </c>
      <c r="T121" s="73">
        <v>0.1</v>
      </c>
      <c r="U121" s="73">
        <v>0</v>
      </c>
      <c r="V121" s="73">
        <v>1.5</v>
      </c>
      <c r="W121" s="73">
        <v>2</v>
      </c>
      <c r="X121" s="73">
        <v>3.8</v>
      </c>
      <c r="Y121" s="73">
        <v>6.8</v>
      </c>
      <c r="Z121" s="73">
        <v>4.3</v>
      </c>
      <c r="AA121" s="73">
        <v>4.4</v>
      </c>
      <c r="AB121" s="73">
        <v>1.6</v>
      </c>
      <c r="AC121" s="73">
        <v>0.7</v>
      </c>
      <c r="AD121" s="73">
        <v>1.6</v>
      </c>
      <c r="AE121" s="73">
        <v>2.4</v>
      </c>
      <c r="AF121" s="74">
        <v>2</v>
      </c>
    </row>
    <row r="122" spans="1:32" ht="15">
      <c r="A122" s="75" t="s">
        <v>189</v>
      </c>
      <c r="B122" s="74">
        <v>100</v>
      </c>
      <c r="C122" s="74">
        <v>100</v>
      </c>
      <c r="D122" s="74">
        <v>100</v>
      </c>
      <c r="E122" s="74">
        <v>100</v>
      </c>
      <c r="F122" s="74">
        <v>100</v>
      </c>
      <c r="G122" s="74">
        <v>100</v>
      </c>
      <c r="H122" s="74">
        <v>100</v>
      </c>
      <c r="I122" s="74">
        <v>100</v>
      </c>
      <c r="J122" s="74">
        <v>100</v>
      </c>
      <c r="K122" s="74">
        <v>100</v>
      </c>
      <c r="L122" s="74">
        <v>100</v>
      </c>
      <c r="M122" s="74">
        <v>100</v>
      </c>
      <c r="N122" s="74">
        <v>100</v>
      </c>
      <c r="O122" s="74">
        <v>100</v>
      </c>
      <c r="P122" s="74">
        <v>100</v>
      </c>
      <c r="Q122" s="74">
        <v>100</v>
      </c>
      <c r="R122" s="74">
        <v>100</v>
      </c>
      <c r="S122" s="74">
        <v>100</v>
      </c>
      <c r="T122" s="74">
        <v>100</v>
      </c>
      <c r="U122" s="74">
        <v>100</v>
      </c>
      <c r="V122" s="74">
        <v>100</v>
      </c>
      <c r="W122" s="74">
        <v>100</v>
      </c>
      <c r="X122" s="74">
        <v>100</v>
      </c>
      <c r="Y122" s="74">
        <v>100</v>
      </c>
      <c r="Z122" s="74">
        <v>100</v>
      </c>
      <c r="AA122" s="74">
        <v>100</v>
      </c>
      <c r="AB122" s="74">
        <v>100</v>
      </c>
      <c r="AC122" s="74">
        <v>100</v>
      </c>
      <c r="AD122" s="74">
        <v>100</v>
      </c>
      <c r="AE122" s="74">
        <v>100</v>
      </c>
      <c r="AF122" s="74">
        <v>100</v>
      </c>
    </row>
    <row r="123" ht="15">
      <c r="A123" s="76" t="s">
        <v>204</v>
      </c>
    </row>
    <row r="124" ht="15">
      <c r="A124" s="76" t="s">
        <v>205</v>
      </c>
    </row>
    <row r="126" ht="15">
      <c r="A126" s="67" t="s">
        <v>207</v>
      </c>
    </row>
    <row r="127" ht="15">
      <c r="A127" s="68" t="s">
        <v>208</v>
      </c>
    </row>
    <row r="128" ht="15">
      <c r="A128" s="69" t="s">
        <v>171</v>
      </c>
    </row>
    <row r="129" spans="1:32" ht="15">
      <c r="A129" s="143" t="s">
        <v>209</v>
      </c>
      <c r="B129" s="145" t="s">
        <v>172</v>
      </c>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7"/>
    </row>
    <row r="130" spans="1:32" ht="72">
      <c r="A130" s="144"/>
      <c r="B130" s="70" t="s">
        <v>143</v>
      </c>
      <c r="C130" s="70" t="s">
        <v>144</v>
      </c>
      <c r="D130" s="70" t="s">
        <v>173</v>
      </c>
      <c r="E130" s="70" t="s">
        <v>146</v>
      </c>
      <c r="F130" s="70" t="s">
        <v>174</v>
      </c>
      <c r="G130" s="70" t="s">
        <v>175</v>
      </c>
      <c r="H130" s="70" t="s">
        <v>149</v>
      </c>
      <c r="I130" s="70" t="s">
        <v>150</v>
      </c>
      <c r="J130" s="70" t="s">
        <v>176</v>
      </c>
      <c r="K130" s="70" t="s">
        <v>152</v>
      </c>
      <c r="L130" s="70" t="s">
        <v>177</v>
      </c>
      <c r="M130" s="70" t="s">
        <v>178</v>
      </c>
      <c r="N130" s="70" t="s">
        <v>179</v>
      </c>
      <c r="O130" s="70" t="s">
        <v>156</v>
      </c>
      <c r="P130" s="70" t="s">
        <v>180</v>
      </c>
      <c r="Q130" s="70" t="s">
        <v>181</v>
      </c>
      <c r="R130" s="70" t="s">
        <v>182</v>
      </c>
      <c r="S130" s="70" t="s">
        <v>183</v>
      </c>
      <c r="T130" s="70" t="s">
        <v>160</v>
      </c>
      <c r="U130" s="70" t="s">
        <v>184</v>
      </c>
      <c r="V130" s="70" t="s">
        <v>161</v>
      </c>
      <c r="W130" s="70" t="s">
        <v>185</v>
      </c>
      <c r="X130" s="70" t="s">
        <v>186</v>
      </c>
      <c r="Y130" s="70" t="s">
        <v>162</v>
      </c>
      <c r="Z130" s="70" t="s">
        <v>163</v>
      </c>
      <c r="AA130" s="70" t="s">
        <v>164</v>
      </c>
      <c r="AB130" s="70" t="s">
        <v>187</v>
      </c>
      <c r="AC130" s="70" t="s">
        <v>165</v>
      </c>
      <c r="AD130" s="70" t="s">
        <v>166</v>
      </c>
      <c r="AE130" s="70" t="s">
        <v>188</v>
      </c>
      <c r="AF130" s="71" t="s">
        <v>189</v>
      </c>
    </row>
    <row r="131" spans="1:32" ht="15">
      <c r="A131" s="72" t="s">
        <v>197</v>
      </c>
      <c r="B131" s="73">
        <v>159</v>
      </c>
      <c r="C131" s="73">
        <v>47</v>
      </c>
      <c r="D131" s="73">
        <v>84</v>
      </c>
      <c r="E131" s="73">
        <v>1389</v>
      </c>
      <c r="F131" s="73">
        <v>173</v>
      </c>
      <c r="G131" s="73">
        <v>325</v>
      </c>
      <c r="H131" s="73">
        <v>160</v>
      </c>
      <c r="I131" s="73">
        <v>42</v>
      </c>
      <c r="J131" s="73">
        <v>25</v>
      </c>
      <c r="K131" s="73">
        <v>76</v>
      </c>
      <c r="L131" s="73">
        <v>74</v>
      </c>
      <c r="M131" s="73">
        <v>94</v>
      </c>
      <c r="N131" s="73">
        <v>226</v>
      </c>
      <c r="O131" s="73">
        <v>146</v>
      </c>
      <c r="P131" s="73">
        <v>81</v>
      </c>
      <c r="Q131" s="73">
        <v>53</v>
      </c>
      <c r="R131" s="73">
        <v>70</v>
      </c>
      <c r="S131" s="73">
        <v>27</v>
      </c>
      <c r="T131" s="73">
        <v>841</v>
      </c>
      <c r="U131" s="73">
        <v>437</v>
      </c>
      <c r="V131" s="73">
        <v>53</v>
      </c>
      <c r="W131" s="73">
        <v>71</v>
      </c>
      <c r="X131" s="73">
        <v>138</v>
      </c>
      <c r="Y131" s="73">
        <v>458</v>
      </c>
      <c r="Z131" s="73">
        <v>439</v>
      </c>
      <c r="AA131" s="73">
        <v>417</v>
      </c>
      <c r="AB131" s="73">
        <v>85</v>
      </c>
      <c r="AC131" s="73">
        <v>121</v>
      </c>
      <c r="AD131" s="73">
        <v>201</v>
      </c>
      <c r="AE131" s="73">
        <v>163</v>
      </c>
      <c r="AF131" s="74">
        <v>6675</v>
      </c>
    </row>
    <row r="132" spans="1:32" ht="15">
      <c r="A132" s="72" t="s">
        <v>198</v>
      </c>
      <c r="B132" s="73">
        <v>87</v>
      </c>
      <c r="C132" s="73">
        <v>63</v>
      </c>
      <c r="D132" s="73">
        <v>36</v>
      </c>
      <c r="E132" s="73">
        <v>146</v>
      </c>
      <c r="F132" s="73">
        <v>36</v>
      </c>
      <c r="G132" s="73">
        <v>80</v>
      </c>
      <c r="H132" s="73">
        <v>63</v>
      </c>
      <c r="I132" s="73">
        <v>8</v>
      </c>
      <c r="J132" s="73">
        <v>11</v>
      </c>
      <c r="K132" s="73">
        <v>42</v>
      </c>
      <c r="L132" s="73">
        <v>29</v>
      </c>
      <c r="M132" s="73">
        <v>28</v>
      </c>
      <c r="N132" s="73">
        <v>55</v>
      </c>
      <c r="O132" s="73">
        <v>49</v>
      </c>
      <c r="P132" s="73">
        <v>33</v>
      </c>
      <c r="Q132" s="73">
        <v>56</v>
      </c>
      <c r="R132" s="73">
        <v>47</v>
      </c>
      <c r="S132" s="73">
        <v>16</v>
      </c>
      <c r="T132" s="73">
        <v>68</v>
      </c>
      <c r="U132" s="73">
        <v>24</v>
      </c>
      <c r="V132" s="73">
        <v>24</v>
      </c>
      <c r="W132" s="73">
        <v>50</v>
      </c>
      <c r="X132" s="73">
        <v>32</v>
      </c>
      <c r="Y132" s="73">
        <v>98</v>
      </c>
      <c r="Z132" s="73">
        <v>97</v>
      </c>
      <c r="AA132" s="73">
        <v>129</v>
      </c>
      <c r="AB132" s="73">
        <v>74</v>
      </c>
      <c r="AC132" s="73">
        <v>50</v>
      </c>
      <c r="AD132" s="73">
        <v>98</v>
      </c>
      <c r="AE132" s="73">
        <v>104</v>
      </c>
      <c r="AF132" s="74">
        <v>1733</v>
      </c>
    </row>
    <row r="133" spans="1:32" ht="15">
      <c r="A133" s="75" t="s">
        <v>189</v>
      </c>
      <c r="B133" s="74">
        <v>246</v>
      </c>
      <c r="C133" s="74">
        <v>110</v>
      </c>
      <c r="D133" s="74">
        <v>120</v>
      </c>
      <c r="E133" s="74">
        <v>1535</v>
      </c>
      <c r="F133" s="74">
        <v>209</v>
      </c>
      <c r="G133" s="74">
        <v>405</v>
      </c>
      <c r="H133" s="74">
        <v>223</v>
      </c>
      <c r="I133" s="74">
        <v>50</v>
      </c>
      <c r="J133" s="74">
        <v>36</v>
      </c>
      <c r="K133" s="74">
        <v>118</v>
      </c>
      <c r="L133" s="74">
        <v>103</v>
      </c>
      <c r="M133" s="74">
        <v>122</v>
      </c>
      <c r="N133" s="74">
        <v>281</v>
      </c>
      <c r="O133" s="74">
        <v>195</v>
      </c>
      <c r="P133" s="74">
        <v>114</v>
      </c>
      <c r="Q133" s="74">
        <v>109</v>
      </c>
      <c r="R133" s="74">
        <v>117</v>
      </c>
      <c r="S133" s="74">
        <v>43</v>
      </c>
      <c r="T133" s="74">
        <v>909</v>
      </c>
      <c r="U133" s="74">
        <v>461</v>
      </c>
      <c r="V133" s="74">
        <v>77</v>
      </c>
      <c r="W133" s="74">
        <v>121</v>
      </c>
      <c r="X133" s="74">
        <v>170</v>
      </c>
      <c r="Y133" s="74">
        <v>556</v>
      </c>
      <c r="Z133" s="74">
        <v>536</v>
      </c>
      <c r="AA133" s="74">
        <v>546</v>
      </c>
      <c r="AB133" s="74">
        <v>159</v>
      </c>
      <c r="AC133" s="74">
        <v>171</v>
      </c>
      <c r="AD133" s="74">
        <v>299</v>
      </c>
      <c r="AE133" s="74">
        <v>267</v>
      </c>
      <c r="AF133" s="74">
        <v>8408</v>
      </c>
    </row>
    <row r="134" ht="15">
      <c r="A134" s="76" t="s">
        <v>190</v>
      </c>
    </row>
    <row r="135" ht="15">
      <c r="A135" s="76" t="s">
        <v>210</v>
      </c>
    </row>
    <row r="137" ht="15">
      <c r="A137" s="67" t="s">
        <v>211</v>
      </c>
    </row>
    <row r="138" ht="15">
      <c r="A138" s="68" t="s">
        <v>208</v>
      </c>
    </row>
    <row r="139" ht="15">
      <c r="A139" s="69" t="s">
        <v>193</v>
      </c>
    </row>
    <row r="140" spans="1:32" ht="15">
      <c r="A140" s="143" t="s">
        <v>209</v>
      </c>
      <c r="B140" s="145" t="s">
        <v>172</v>
      </c>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7"/>
    </row>
    <row r="141" spans="1:32" ht="72">
      <c r="A141" s="144"/>
      <c r="B141" s="70" t="s">
        <v>143</v>
      </c>
      <c r="C141" s="70" t="s">
        <v>144</v>
      </c>
      <c r="D141" s="70" t="s">
        <v>173</v>
      </c>
      <c r="E141" s="70" t="s">
        <v>146</v>
      </c>
      <c r="F141" s="70" t="s">
        <v>174</v>
      </c>
      <c r="G141" s="70" t="s">
        <v>175</v>
      </c>
      <c r="H141" s="70" t="s">
        <v>149</v>
      </c>
      <c r="I141" s="70" t="s">
        <v>150</v>
      </c>
      <c r="J141" s="70" t="s">
        <v>176</v>
      </c>
      <c r="K141" s="70" t="s">
        <v>152</v>
      </c>
      <c r="L141" s="70" t="s">
        <v>177</v>
      </c>
      <c r="M141" s="70" t="s">
        <v>178</v>
      </c>
      <c r="N141" s="70" t="s">
        <v>179</v>
      </c>
      <c r="O141" s="70" t="s">
        <v>156</v>
      </c>
      <c r="P141" s="70" t="s">
        <v>180</v>
      </c>
      <c r="Q141" s="70" t="s">
        <v>181</v>
      </c>
      <c r="R141" s="70" t="s">
        <v>182</v>
      </c>
      <c r="S141" s="70" t="s">
        <v>183</v>
      </c>
      <c r="T141" s="70" t="s">
        <v>160</v>
      </c>
      <c r="U141" s="70" t="s">
        <v>184</v>
      </c>
      <c r="V141" s="70" t="s">
        <v>161</v>
      </c>
      <c r="W141" s="70" t="s">
        <v>185</v>
      </c>
      <c r="X141" s="70" t="s">
        <v>186</v>
      </c>
      <c r="Y141" s="70" t="s">
        <v>162</v>
      </c>
      <c r="Z141" s="70" t="s">
        <v>163</v>
      </c>
      <c r="AA141" s="70" t="s">
        <v>164</v>
      </c>
      <c r="AB141" s="70" t="s">
        <v>187</v>
      </c>
      <c r="AC141" s="70" t="s">
        <v>165</v>
      </c>
      <c r="AD141" s="70" t="s">
        <v>166</v>
      </c>
      <c r="AE141" s="70" t="s">
        <v>188</v>
      </c>
      <c r="AF141" s="71" t="s">
        <v>189</v>
      </c>
    </row>
    <row r="142" spans="1:32" ht="15">
      <c r="A142" s="72" t="s">
        <v>197</v>
      </c>
      <c r="B142" s="73">
        <v>64.6</v>
      </c>
      <c r="C142" s="73">
        <v>42.7</v>
      </c>
      <c r="D142" s="73">
        <v>70</v>
      </c>
      <c r="E142" s="73">
        <v>90.5</v>
      </c>
      <c r="F142" s="73">
        <v>82.8</v>
      </c>
      <c r="G142" s="73">
        <v>80.2</v>
      </c>
      <c r="H142" s="73">
        <v>71.7</v>
      </c>
      <c r="I142" s="73">
        <v>84</v>
      </c>
      <c r="J142" s="73">
        <v>69.4</v>
      </c>
      <c r="K142" s="73">
        <v>64.4</v>
      </c>
      <c r="L142" s="73">
        <v>71.8</v>
      </c>
      <c r="M142" s="73">
        <v>77</v>
      </c>
      <c r="N142" s="73">
        <v>80.4</v>
      </c>
      <c r="O142" s="73">
        <v>74.9</v>
      </c>
      <c r="P142" s="73">
        <v>71.1</v>
      </c>
      <c r="Q142" s="73">
        <v>48.6</v>
      </c>
      <c r="R142" s="73">
        <v>59.8</v>
      </c>
      <c r="S142" s="73">
        <v>62.8</v>
      </c>
      <c r="T142" s="73">
        <v>92.5</v>
      </c>
      <c r="U142" s="73">
        <v>94.8</v>
      </c>
      <c r="V142" s="73">
        <v>68.8</v>
      </c>
      <c r="W142" s="73">
        <v>58.7</v>
      </c>
      <c r="X142" s="73">
        <v>81.2</v>
      </c>
      <c r="Y142" s="73">
        <v>82.4</v>
      </c>
      <c r="Z142" s="73">
        <v>81.9</v>
      </c>
      <c r="AA142" s="73">
        <v>76.4</v>
      </c>
      <c r="AB142" s="73">
        <v>53.5</v>
      </c>
      <c r="AC142" s="73">
        <v>70.8</v>
      </c>
      <c r="AD142" s="73">
        <v>67.2</v>
      </c>
      <c r="AE142" s="73">
        <v>61</v>
      </c>
      <c r="AF142" s="74">
        <v>79.4</v>
      </c>
    </row>
    <row r="143" spans="1:32" ht="15">
      <c r="A143" s="72" t="s">
        <v>198</v>
      </c>
      <c r="B143" s="73">
        <v>35.4</v>
      </c>
      <c r="C143" s="73">
        <v>57.3</v>
      </c>
      <c r="D143" s="73">
        <v>30</v>
      </c>
      <c r="E143" s="73">
        <v>9.5</v>
      </c>
      <c r="F143" s="73">
        <v>17.2</v>
      </c>
      <c r="G143" s="73">
        <v>19.8</v>
      </c>
      <c r="H143" s="73">
        <v>28.3</v>
      </c>
      <c r="I143" s="73">
        <v>16</v>
      </c>
      <c r="J143" s="73">
        <v>30.6</v>
      </c>
      <c r="K143" s="73">
        <v>35.6</v>
      </c>
      <c r="L143" s="73">
        <v>28.2</v>
      </c>
      <c r="M143" s="73">
        <v>23</v>
      </c>
      <c r="N143" s="73">
        <v>19.6</v>
      </c>
      <c r="O143" s="73">
        <v>25.1</v>
      </c>
      <c r="P143" s="73">
        <v>28.9</v>
      </c>
      <c r="Q143" s="73">
        <v>51.4</v>
      </c>
      <c r="R143" s="73">
        <v>40.2</v>
      </c>
      <c r="S143" s="73">
        <v>37.2</v>
      </c>
      <c r="T143" s="73">
        <v>7.5</v>
      </c>
      <c r="U143" s="73">
        <v>5.2</v>
      </c>
      <c r="V143" s="73">
        <v>31.2</v>
      </c>
      <c r="W143" s="73">
        <v>41.3</v>
      </c>
      <c r="X143" s="73">
        <v>18.8</v>
      </c>
      <c r="Y143" s="73">
        <v>17.6</v>
      </c>
      <c r="Z143" s="73">
        <v>18.1</v>
      </c>
      <c r="AA143" s="73">
        <v>23.6</v>
      </c>
      <c r="AB143" s="73">
        <v>46.5</v>
      </c>
      <c r="AC143" s="73">
        <v>29.2</v>
      </c>
      <c r="AD143" s="73">
        <v>32.8</v>
      </c>
      <c r="AE143" s="73">
        <v>39</v>
      </c>
      <c r="AF143" s="74">
        <v>20.6</v>
      </c>
    </row>
    <row r="144" spans="1:32" ht="15">
      <c r="A144" s="75" t="s">
        <v>189</v>
      </c>
      <c r="B144" s="74">
        <v>100</v>
      </c>
      <c r="C144" s="74">
        <v>100</v>
      </c>
      <c r="D144" s="74">
        <v>100</v>
      </c>
      <c r="E144" s="74">
        <v>100</v>
      </c>
      <c r="F144" s="74">
        <v>100</v>
      </c>
      <c r="G144" s="74">
        <v>100</v>
      </c>
      <c r="H144" s="74">
        <v>100</v>
      </c>
      <c r="I144" s="74">
        <v>100</v>
      </c>
      <c r="J144" s="74">
        <v>100</v>
      </c>
      <c r="K144" s="74">
        <v>100</v>
      </c>
      <c r="L144" s="74">
        <v>100</v>
      </c>
      <c r="M144" s="74">
        <v>100</v>
      </c>
      <c r="N144" s="74">
        <v>100</v>
      </c>
      <c r="O144" s="74">
        <v>100</v>
      </c>
      <c r="P144" s="74">
        <v>100</v>
      </c>
      <c r="Q144" s="74">
        <v>100</v>
      </c>
      <c r="R144" s="74">
        <v>100</v>
      </c>
      <c r="S144" s="74">
        <v>100</v>
      </c>
      <c r="T144" s="74">
        <v>100</v>
      </c>
      <c r="U144" s="74">
        <v>100</v>
      </c>
      <c r="V144" s="74">
        <v>100</v>
      </c>
      <c r="W144" s="74">
        <v>100</v>
      </c>
      <c r="X144" s="74">
        <v>100</v>
      </c>
      <c r="Y144" s="74">
        <v>100</v>
      </c>
      <c r="Z144" s="74">
        <v>100</v>
      </c>
      <c r="AA144" s="74">
        <v>100</v>
      </c>
      <c r="AB144" s="74">
        <v>100</v>
      </c>
      <c r="AC144" s="74">
        <v>100</v>
      </c>
      <c r="AD144" s="74">
        <v>100</v>
      </c>
      <c r="AE144" s="74">
        <v>100</v>
      </c>
      <c r="AF144" s="74">
        <v>100</v>
      </c>
    </row>
    <row r="145" ht="15">
      <c r="A145" s="76" t="s">
        <v>190</v>
      </c>
    </row>
    <row r="146" ht="15">
      <c r="A146" s="76" t="s">
        <v>210</v>
      </c>
    </row>
    <row r="148" ht="15">
      <c r="A148" s="67" t="s">
        <v>212</v>
      </c>
    </row>
    <row r="149" ht="15">
      <c r="A149" s="68" t="s">
        <v>213</v>
      </c>
    </row>
    <row r="150" ht="15">
      <c r="A150" s="69" t="s">
        <v>171</v>
      </c>
    </row>
    <row r="151" spans="1:32" ht="15">
      <c r="A151" s="143" t="s">
        <v>214</v>
      </c>
      <c r="B151" s="145" t="s">
        <v>172</v>
      </c>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7"/>
    </row>
    <row r="152" spans="1:32" ht="72">
      <c r="A152" s="144"/>
      <c r="B152" s="70" t="s">
        <v>143</v>
      </c>
      <c r="C152" s="70" t="s">
        <v>144</v>
      </c>
      <c r="D152" s="70" t="s">
        <v>173</v>
      </c>
      <c r="E152" s="70" t="s">
        <v>146</v>
      </c>
      <c r="F152" s="70" t="s">
        <v>174</v>
      </c>
      <c r="G152" s="70" t="s">
        <v>175</v>
      </c>
      <c r="H152" s="70" t="s">
        <v>149</v>
      </c>
      <c r="I152" s="70" t="s">
        <v>150</v>
      </c>
      <c r="J152" s="70" t="s">
        <v>176</v>
      </c>
      <c r="K152" s="70" t="s">
        <v>152</v>
      </c>
      <c r="L152" s="70" t="s">
        <v>177</v>
      </c>
      <c r="M152" s="70" t="s">
        <v>178</v>
      </c>
      <c r="N152" s="70" t="s">
        <v>179</v>
      </c>
      <c r="O152" s="70" t="s">
        <v>156</v>
      </c>
      <c r="P152" s="70" t="s">
        <v>180</v>
      </c>
      <c r="Q152" s="70" t="s">
        <v>181</v>
      </c>
      <c r="R152" s="70" t="s">
        <v>182</v>
      </c>
      <c r="S152" s="70" t="s">
        <v>183</v>
      </c>
      <c r="T152" s="70" t="s">
        <v>160</v>
      </c>
      <c r="U152" s="70" t="s">
        <v>184</v>
      </c>
      <c r="V152" s="70" t="s">
        <v>161</v>
      </c>
      <c r="W152" s="70" t="s">
        <v>185</v>
      </c>
      <c r="X152" s="70" t="s">
        <v>186</v>
      </c>
      <c r="Y152" s="70" t="s">
        <v>162</v>
      </c>
      <c r="Z152" s="70" t="s">
        <v>163</v>
      </c>
      <c r="AA152" s="70" t="s">
        <v>164</v>
      </c>
      <c r="AB152" s="70" t="s">
        <v>187</v>
      </c>
      <c r="AC152" s="70" t="s">
        <v>165</v>
      </c>
      <c r="AD152" s="70" t="s">
        <v>166</v>
      </c>
      <c r="AE152" s="70" t="s">
        <v>188</v>
      </c>
      <c r="AF152" s="71" t="s">
        <v>189</v>
      </c>
    </row>
    <row r="153" spans="1:32" ht="15">
      <c r="A153" s="72" t="s">
        <v>197</v>
      </c>
      <c r="B153" s="73">
        <v>156</v>
      </c>
      <c r="C153" s="73">
        <v>42</v>
      </c>
      <c r="D153" s="73">
        <v>82</v>
      </c>
      <c r="E153" s="73">
        <v>1384</v>
      </c>
      <c r="F153" s="73">
        <v>170</v>
      </c>
      <c r="G153" s="73">
        <v>318</v>
      </c>
      <c r="H153" s="73">
        <v>157</v>
      </c>
      <c r="I153" s="73">
        <v>42</v>
      </c>
      <c r="J153" s="73">
        <v>24</v>
      </c>
      <c r="K153" s="73">
        <v>74</v>
      </c>
      <c r="L153" s="73">
        <v>73</v>
      </c>
      <c r="M153" s="73">
        <v>93</v>
      </c>
      <c r="N153" s="73">
        <v>224</v>
      </c>
      <c r="O153" s="73">
        <v>143</v>
      </c>
      <c r="P153" s="73">
        <v>80</v>
      </c>
      <c r="Q153" s="73">
        <v>48</v>
      </c>
      <c r="R153" s="73">
        <v>69</v>
      </c>
      <c r="S153" s="73">
        <v>27</v>
      </c>
      <c r="T153" s="73">
        <v>836</v>
      </c>
      <c r="U153" s="73">
        <v>433</v>
      </c>
      <c r="V153" s="73">
        <v>53</v>
      </c>
      <c r="W153" s="73">
        <v>67</v>
      </c>
      <c r="X153" s="73">
        <v>138</v>
      </c>
      <c r="Y153" s="73">
        <v>419</v>
      </c>
      <c r="Z153" s="73">
        <v>410</v>
      </c>
      <c r="AA153" s="73">
        <v>389</v>
      </c>
      <c r="AB153" s="73">
        <v>82</v>
      </c>
      <c r="AC153" s="73">
        <v>119</v>
      </c>
      <c r="AD153" s="73">
        <v>195</v>
      </c>
      <c r="AE153" s="73">
        <v>160</v>
      </c>
      <c r="AF153" s="74">
        <v>6507</v>
      </c>
    </row>
    <row r="154" spans="1:32" ht="15">
      <c r="A154" s="72" t="s">
        <v>198</v>
      </c>
      <c r="B154" s="73">
        <v>3</v>
      </c>
      <c r="C154" s="73">
        <v>5</v>
      </c>
      <c r="D154" s="73">
        <v>2</v>
      </c>
      <c r="E154" s="73">
        <v>5</v>
      </c>
      <c r="F154" s="73">
        <v>3</v>
      </c>
      <c r="G154" s="73">
        <v>7</v>
      </c>
      <c r="H154" s="73">
        <v>3</v>
      </c>
      <c r="I154" s="73">
        <v>0</v>
      </c>
      <c r="J154" s="73">
        <v>1</v>
      </c>
      <c r="K154" s="73">
        <v>2</v>
      </c>
      <c r="L154" s="73">
        <v>1</v>
      </c>
      <c r="M154" s="73">
        <v>1</v>
      </c>
      <c r="N154" s="73">
        <v>2</v>
      </c>
      <c r="O154" s="73">
        <v>3</v>
      </c>
      <c r="P154" s="73">
        <v>1</v>
      </c>
      <c r="Q154" s="73">
        <v>5</v>
      </c>
      <c r="R154" s="73">
        <v>1</v>
      </c>
      <c r="S154" s="73">
        <v>0</v>
      </c>
      <c r="T154" s="73">
        <v>5</v>
      </c>
      <c r="U154" s="73">
        <v>4</v>
      </c>
      <c r="V154" s="73">
        <v>0</v>
      </c>
      <c r="W154" s="73">
        <v>4</v>
      </c>
      <c r="X154" s="73">
        <v>0</v>
      </c>
      <c r="Y154" s="73">
        <v>39</v>
      </c>
      <c r="Z154" s="73">
        <v>29</v>
      </c>
      <c r="AA154" s="73">
        <v>28</v>
      </c>
      <c r="AB154" s="73">
        <v>3</v>
      </c>
      <c r="AC154" s="73">
        <v>2</v>
      </c>
      <c r="AD154" s="73">
        <v>6</v>
      </c>
      <c r="AE154" s="73">
        <v>3</v>
      </c>
      <c r="AF154" s="74">
        <v>168</v>
      </c>
    </row>
    <row r="155" spans="1:32" ht="15">
      <c r="A155" s="75" t="s">
        <v>189</v>
      </c>
      <c r="B155" s="74">
        <v>159</v>
      </c>
      <c r="C155" s="74">
        <v>47</v>
      </c>
      <c r="D155" s="74">
        <v>84</v>
      </c>
      <c r="E155" s="74">
        <v>1389</v>
      </c>
      <c r="F155" s="74">
        <v>173</v>
      </c>
      <c r="G155" s="74">
        <v>325</v>
      </c>
      <c r="H155" s="74">
        <v>160</v>
      </c>
      <c r="I155" s="74">
        <v>42</v>
      </c>
      <c r="J155" s="74">
        <v>25</v>
      </c>
      <c r="K155" s="74">
        <v>76</v>
      </c>
      <c r="L155" s="74">
        <v>74</v>
      </c>
      <c r="M155" s="74">
        <v>94</v>
      </c>
      <c r="N155" s="74">
        <v>226</v>
      </c>
      <c r="O155" s="74">
        <v>146</v>
      </c>
      <c r="P155" s="74">
        <v>81</v>
      </c>
      <c r="Q155" s="74">
        <v>53</v>
      </c>
      <c r="R155" s="74">
        <v>70</v>
      </c>
      <c r="S155" s="74">
        <v>27</v>
      </c>
      <c r="T155" s="74">
        <v>841</v>
      </c>
      <c r="U155" s="74">
        <v>437</v>
      </c>
      <c r="V155" s="74">
        <v>53</v>
      </c>
      <c r="W155" s="74">
        <v>71</v>
      </c>
      <c r="X155" s="74">
        <v>138</v>
      </c>
      <c r="Y155" s="74">
        <v>458</v>
      </c>
      <c r="Z155" s="74">
        <v>439</v>
      </c>
      <c r="AA155" s="74">
        <v>417</v>
      </c>
      <c r="AB155" s="74">
        <v>85</v>
      </c>
      <c r="AC155" s="74">
        <v>121</v>
      </c>
      <c r="AD155" s="74">
        <v>201</v>
      </c>
      <c r="AE155" s="74">
        <v>163</v>
      </c>
      <c r="AF155" s="74">
        <v>6675</v>
      </c>
    </row>
    <row r="156" ht="15">
      <c r="A156" s="76" t="s">
        <v>215</v>
      </c>
    </row>
    <row r="157" ht="15">
      <c r="A157" s="76" t="s">
        <v>216</v>
      </c>
    </row>
    <row r="159" ht="15">
      <c r="A159" s="67" t="s">
        <v>217</v>
      </c>
    </row>
    <row r="160" ht="15">
      <c r="A160" s="68" t="s">
        <v>213</v>
      </c>
    </row>
    <row r="161" ht="15">
      <c r="A161" s="69" t="s">
        <v>193</v>
      </c>
    </row>
    <row r="162" spans="1:32" ht="15">
      <c r="A162" s="143" t="s">
        <v>214</v>
      </c>
      <c r="B162" s="145" t="s">
        <v>172</v>
      </c>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7"/>
    </row>
    <row r="163" spans="1:32" ht="72">
      <c r="A163" s="144"/>
      <c r="B163" s="70" t="s">
        <v>143</v>
      </c>
      <c r="C163" s="70" t="s">
        <v>144</v>
      </c>
      <c r="D163" s="70" t="s">
        <v>173</v>
      </c>
      <c r="E163" s="70" t="s">
        <v>146</v>
      </c>
      <c r="F163" s="70" t="s">
        <v>174</v>
      </c>
      <c r="G163" s="70" t="s">
        <v>175</v>
      </c>
      <c r="H163" s="70" t="s">
        <v>149</v>
      </c>
      <c r="I163" s="70" t="s">
        <v>150</v>
      </c>
      <c r="J163" s="70" t="s">
        <v>176</v>
      </c>
      <c r="K163" s="70" t="s">
        <v>152</v>
      </c>
      <c r="L163" s="70" t="s">
        <v>177</v>
      </c>
      <c r="M163" s="70" t="s">
        <v>178</v>
      </c>
      <c r="N163" s="70" t="s">
        <v>179</v>
      </c>
      <c r="O163" s="70" t="s">
        <v>156</v>
      </c>
      <c r="P163" s="70" t="s">
        <v>180</v>
      </c>
      <c r="Q163" s="70" t="s">
        <v>181</v>
      </c>
      <c r="R163" s="70" t="s">
        <v>182</v>
      </c>
      <c r="S163" s="70" t="s">
        <v>183</v>
      </c>
      <c r="T163" s="70" t="s">
        <v>160</v>
      </c>
      <c r="U163" s="70" t="s">
        <v>184</v>
      </c>
      <c r="V163" s="70" t="s">
        <v>161</v>
      </c>
      <c r="W163" s="70" t="s">
        <v>185</v>
      </c>
      <c r="X163" s="70" t="s">
        <v>186</v>
      </c>
      <c r="Y163" s="70" t="s">
        <v>162</v>
      </c>
      <c r="Z163" s="70" t="s">
        <v>163</v>
      </c>
      <c r="AA163" s="70" t="s">
        <v>164</v>
      </c>
      <c r="AB163" s="70" t="s">
        <v>187</v>
      </c>
      <c r="AC163" s="70" t="s">
        <v>165</v>
      </c>
      <c r="AD163" s="70" t="s">
        <v>166</v>
      </c>
      <c r="AE163" s="70" t="s">
        <v>188</v>
      </c>
      <c r="AF163" s="71" t="s">
        <v>189</v>
      </c>
    </row>
    <row r="164" spans="1:32" ht="15">
      <c r="A164" s="72" t="s">
        <v>197</v>
      </c>
      <c r="B164" s="73">
        <v>98.1</v>
      </c>
      <c r="C164" s="73">
        <v>89.4</v>
      </c>
      <c r="D164" s="73">
        <v>97.6</v>
      </c>
      <c r="E164" s="73">
        <v>99.6</v>
      </c>
      <c r="F164" s="73">
        <v>98.3</v>
      </c>
      <c r="G164" s="73">
        <v>97.8</v>
      </c>
      <c r="H164" s="73">
        <v>98.1</v>
      </c>
      <c r="I164" s="73">
        <v>100</v>
      </c>
      <c r="J164" s="73">
        <v>96</v>
      </c>
      <c r="K164" s="73">
        <v>97.4</v>
      </c>
      <c r="L164" s="73">
        <v>98.6</v>
      </c>
      <c r="M164" s="73">
        <v>98.9</v>
      </c>
      <c r="N164" s="73">
        <v>99.1</v>
      </c>
      <c r="O164" s="73">
        <v>97.9</v>
      </c>
      <c r="P164" s="73">
        <v>98.8</v>
      </c>
      <c r="Q164" s="73">
        <v>90.6</v>
      </c>
      <c r="R164" s="73">
        <v>98.6</v>
      </c>
      <c r="S164" s="73">
        <v>100</v>
      </c>
      <c r="T164" s="73">
        <v>99.4</v>
      </c>
      <c r="U164" s="73">
        <v>99.1</v>
      </c>
      <c r="V164" s="73">
        <v>100</v>
      </c>
      <c r="W164" s="73">
        <v>94.4</v>
      </c>
      <c r="X164" s="73">
        <v>100</v>
      </c>
      <c r="Y164" s="73">
        <v>91.5</v>
      </c>
      <c r="Z164" s="73">
        <v>93.4</v>
      </c>
      <c r="AA164" s="73">
        <v>93.3</v>
      </c>
      <c r="AB164" s="73">
        <v>96.5</v>
      </c>
      <c r="AC164" s="73">
        <v>98.3</v>
      </c>
      <c r="AD164" s="73">
        <v>97</v>
      </c>
      <c r="AE164" s="73">
        <v>98.2</v>
      </c>
      <c r="AF164" s="74">
        <v>97.5</v>
      </c>
    </row>
    <row r="165" spans="1:32" ht="15">
      <c r="A165" s="72" t="s">
        <v>198</v>
      </c>
      <c r="B165" s="73">
        <v>1.9</v>
      </c>
      <c r="C165" s="73">
        <v>10.6</v>
      </c>
      <c r="D165" s="73">
        <v>2.4</v>
      </c>
      <c r="E165" s="73">
        <v>0.4</v>
      </c>
      <c r="F165" s="73">
        <v>1.7</v>
      </c>
      <c r="G165" s="73">
        <v>2.2</v>
      </c>
      <c r="H165" s="73">
        <v>1.9</v>
      </c>
      <c r="I165" s="73">
        <v>0</v>
      </c>
      <c r="J165" s="73">
        <v>4</v>
      </c>
      <c r="K165" s="73">
        <v>2.6</v>
      </c>
      <c r="L165" s="73">
        <v>1.4</v>
      </c>
      <c r="M165" s="73">
        <v>1.1</v>
      </c>
      <c r="N165" s="73">
        <v>0.9</v>
      </c>
      <c r="O165" s="73">
        <v>2.1</v>
      </c>
      <c r="P165" s="73">
        <v>1.2</v>
      </c>
      <c r="Q165" s="73">
        <v>9.4</v>
      </c>
      <c r="R165" s="73">
        <v>1.4</v>
      </c>
      <c r="S165" s="73">
        <v>0</v>
      </c>
      <c r="T165" s="73">
        <v>0.6</v>
      </c>
      <c r="U165" s="73">
        <v>0.9</v>
      </c>
      <c r="V165" s="73">
        <v>0</v>
      </c>
      <c r="W165" s="73">
        <v>5.6</v>
      </c>
      <c r="X165" s="73">
        <v>0</v>
      </c>
      <c r="Y165" s="73">
        <v>8.5</v>
      </c>
      <c r="Z165" s="73">
        <v>6.6</v>
      </c>
      <c r="AA165" s="73">
        <v>6.7</v>
      </c>
      <c r="AB165" s="73">
        <v>3.5</v>
      </c>
      <c r="AC165" s="73">
        <v>1.7</v>
      </c>
      <c r="AD165" s="73">
        <v>3</v>
      </c>
      <c r="AE165" s="73">
        <v>1.8</v>
      </c>
      <c r="AF165" s="74">
        <v>2.5</v>
      </c>
    </row>
    <row r="166" spans="1:32" ht="15">
      <c r="A166" s="75" t="s">
        <v>189</v>
      </c>
      <c r="B166" s="74">
        <v>100</v>
      </c>
      <c r="C166" s="74">
        <v>100</v>
      </c>
      <c r="D166" s="74">
        <v>100</v>
      </c>
      <c r="E166" s="74">
        <v>100</v>
      </c>
      <c r="F166" s="74">
        <v>100</v>
      </c>
      <c r="G166" s="74">
        <v>100</v>
      </c>
      <c r="H166" s="74">
        <v>100</v>
      </c>
      <c r="I166" s="74">
        <v>100</v>
      </c>
      <c r="J166" s="74">
        <v>100</v>
      </c>
      <c r="K166" s="74">
        <v>100</v>
      </c>
      <c r="L166" s="74">
        <v>100</v>
      </c>
      <c r="M166" s="74">
        <v>100</v>
      </c>
      <c r="N166" s="74">
        <v>100</v>
      </c>
      <c r="O166" s="74">
        <v>100</v>
      </c>
      <c r="P166" s="74">
        <v>100</v>
      </c>
      <c r="Q166" s="74">
        <v>100</v>
      </c>
      <c r="R166" s="74">
        <v>100</v>
      </c>
      <c r="S166" s="74">
        <v>100</v>
      </c>
      <c r="T166" s="74">
        <v>100</v>
      </c>
      <c r="U166" s="74">
        <v>100</v>
      </c>
      <c r="V166" s="74">
        <v>100</v>
      </c>
      <c r="W166" s="74">
        <v>100</v>
      </c>
      <c r="X166" s="74">
        <v>100</v>
      </c>
      <c r="Y166" s="74">
        <v>100</v>
      </c>
      <c r="Z166" s="74">
        <v>100</v>
      </c>
      <c r="AA166" s="74">
        <v>100</v>
      </c>
      <c r="AB166" s="74">
        <v>100</v>
      </c>
      <c r="AC166" s="74">
        <v>100</v>
      </c>
      <c r="AD166" s="74">
        <v>100</v>
      </c>
      <c r="AE166" s="74">
        <v>100</v>
      </c>
      <c r="AF166" s="74">
        <v>100</v>
      </c>
    </row>
    <row r="167" ht="15">
      <c r="A167" s="76" t="s">
        <v>215</v>
      </c>
    </row>
    <row r="168" ht="15">
      <c r="A168" s="76" t="s">
        <v>216</v>
      </c>
    </row>
    <row r="170" ht="15">
      <c r="A170" s="67" t="s">
        <v>218</v>
      </c>
    </row>
    <row r="171" ht="15">
      <c r="A171" s="68" t="s">
        <v>219</v>
      </c>
    </row>
    <row r="172" ht="15">
      <c r="A172" s="69" t="s">
        <v>171</v>
      </c>
    </row>
    <row r="173" spans="1:32" ht="15">
      <c r="A173" s="143" t="s">
        <v>220</v>
      </c>
      <c r="B173" s="145" t="s">
        <v>172</v>
      </c>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7"/>
    </row>
    <row r="174" spans="1:32" ht="72">
      <c r="A174" s="144"/>
      <c r="B174" s="70" t="s">
        <v>143</v>
      </c>
      <c r="C174" s="70" t="s">
        <v>144</v>
      </c>
      <c r="D174" s="70" t="s">
        <v>173</v>
      </c>
      <c r="E174" s="70" t="s">
        <v>146</v>
      </c>
      <c r="F174" s="70" t="s">
        <v>174</v>
      </c>
      <c r="G174" s="70" t="s">
        <v>175</v>
      </c>
      <c r="H174" s="70" t="s">
        <v>149</v>
      </c>
      <c r="I174" s="70" t="s">
        <v>150</v>
      </c>
      <c r="J174" s="70" t="s">
        <v>176</v>
      </c>
      <c r="K174" s="70" t="s">
        <v>152</v>
      </c>
      <c r="L174" s="70" t="s">
        <v>177</v>
      </c>
      <c r="M174" s="70" t="s">
        <v>178</v>
      </c>
      <c r="N174" s="70" t="s">
        <v>179</v>
      </c>
      <c r="O174" s="70" t="s">
        <v>156</v>
      </c>
      <c r="P174" s="70" t="s">
        <v>180</v>
      </c>
      <c r="Q174" s="70" t="s">
        <v>181</v>
      </c>
      <c r="R174" s="70" t="s">
        <v>182</v>
      </c>
      <c r="S174" s="70" t="s">
        <v>183</v>
      </c>
      <c r="T174" s="70" t="s">
        <v>160</v>
      </c>
      <c r="U174" s="70" t="s">
        <v>184</v>
      </c>
      <c r="V174" s="70" t="s">
        <v>161</v>
      </c>
      <c r="W174" s="70" t="s">
        <v>185</v>
      </c>
      <c r="X174" s="70" t="s">
        <v>186</v>
      </c>
      <c r="Y174" s="70" t="s">
        <v>162</v>
      </c>
      <c r="Z174" s="70" t="s">
        <v>163</v>
      </c>
      <c r="AA174" s="70" t="s">
        <v>164</v>
      </c>
      <c r="AB174" s="70" t="s">
        <v>187</v>
      </c>
      <c r="AC174" s="70" t="s">
        <v>165</v>
      </c>
      <c r="AD174" s="70" t="s">
        <v>166</v>
      </c>
      <c r="AE174" s="70" t="s">
        <v>188</v>
      </c>
      <c r="AF174" s="71" t="s">
        <v>189</v>
      </c>
    </row>
    <row r="175" spans="1:32" ht="15">
      <c r="A175" s="72" t="s">
        <v>197</v>
      </c>
      <c r="B175" s="73">
        <v>218</v>
      </c>
      <c r="C175" s="73">
        <v>89</v>
      </c>
      <c r="D175" s="73">
        <v>100</v>
      </c>
      <c r="E175" s="73">
        <v>1501</v>
      </c>
      <c r="F175" s="73">
        <v>186</v>
      </c>
      <c r="G175" s="73">
        <v>364</v>
      </c>
      <c r="H175" s="73">
        <v>180</v>
      </c>
      <c r="I175" s="73">
        <v>50</v>
      </c>
      <c r="J175" s="73">
        <v>32</v>
      </c>
      <c r="K175" s="73">
        <v>101</v>
      </c>
      <c r="L175" s="73">
        <v>86</v>
      </c>
      <c r="M175" s="73">
        <v>118</v>
      </c>
      <c r="N175" s="73">
        <v>254</v>
      </c>
      <c r="O175" s="73">
        <v>176</v>
      </c>
      <c r="P175" s="73">
        <v>96</v>
      </c>
      <c r="Q175" s="73">
        <v>75</v>
      </c>
      <c r="R175" s="73">
        <v>82</v>
      </c>
      <c r="S175" s="73">
        <v>38</v>
      </c>
      <c r="T175" s="73">
        <v>886</v>
      </c>
      <c r="U175" s="73">
        <v>456</v>
      </c>
      <c r="V175" s="73">
        <v>70</v>
      </c>
      <c r="W175" s="73">
        <v>93</v>
      </c>
      <c r="X175" s="73">
        <v>154</v>
      </c>
      <c r="Y175" s="73">
        <v>332</v>
      </c>
      <c r="Z175" s="73">
        <v>386</v>
      </c>
      <c r="AA175" s="73">
        <v>389</v>
      </c>
      <c r="AB175" s="73">
        <v>104</v>
      </c>
      <c r="AC175" s="73">
        <v>162</v>
      </c>
      <c r="AD175" s="73">
        <v>261</v>
      </c>
      <c r="AE175" s="73">
        <v>233</v>
      </c>
      <c r="AF175" s="74">
        <v>7272</v>
      </c>
    </row>
    <row r="176" spans="1:32" ht="15">
      <c r="A176" s="72" t="s">
        <v>198</v>
      </c>
      <c r="B176" s="73">
        <v>28</v>
      </c>
      <c r="C176" s="73">
        <v>21</v>
      </c>
      <c r="D176" s="73">
        <v>20</v>
      </c>
      <c r="E176" s="73">
        <v>34</v>
      </c>
      <c r="F176" s="73">
        <v>23</v>
      </c>
      <c r="G176" s="73">
        <v>41</v>
      </c>
      <c r="H176" s="73">
        <v>43</v>
      </c>
      <c r="I176" s="73">
        <v>0</v>
      </c>
      <c r="J176" s="73">
        <v>4</v>
      </c>
      <c r="K176" s="73">
        <v>17</v>
      </c>
      <c r="L176" s="73">
        <v>17</v>
      </c>
      <c r="M176" s="73">
        <v>4</v>
      </c>
      <c r="N176" s="73">
        <v>27</v>
      </c>
      <c r="O176" s="73">
        <v>19</v>
      </c>
      <c r="P176" s="73">
        <v>18</v>
      </c>
      <c r="Q176" s="73">
        <v>34</v>
      </c>
      <c r="R176" s="73">
        <v>35</v>
      </c>
      <c r="S176" s="73">
        <v>5</v>
      </c>
      <c r="T176" s="73">
        <v>23</v>
      </c>
      <c r="U176" s="73">
        <v>5</v>
      </c>
      <c r="V176" s="73">
        <v>7</v>
      </c>
      <c r="W176" s="73">
        <v>28</v>
      </c>
      <c r="X176" s="73">
        <v>16</v>
      </c>
      <c r="Y176" s="73">
        <v>224</v>
      </c>
      <c r="Z176" s="73">
        <v>150</v>
      </c>
      <c r="AA176" s="73">
        <v>157</v>
      </c>
      <c r="AB176" s="73">
        <v>55</v>
      </c>
      <c r="AC176" s="73">
        <v>9</v>
      </c>
      <c r="AD176" s="73">
        <v>38</v>
      </c>
      <c r="AE176" s="73">
        <v>34</v>
      </c>
      <c r="AF176" s="74">
        <v>1136</v>
      </c>
    </row>
    <row r="177" spans="1:32" ht="15">
      <c r="A177" s="75" t="s">
        <v>189</v>
      </c>
      <c r="B177" s="74">
        <v>246</v>
      </c>
      <c r="C177" s="74">
        <v>110</v>
      </c>
      <c r="D177" s="74">
        <v>120</v>
      </c>
      <c r="E177" s="74">
        <v>1535</v>
      </c>
      <c r="F177" s="74">
        <v>209</v>
      </c>
      <c r="G177" s="74">
        <v>405</v>
      </c>
      <c r="H177" s="74">
        <v>223</v>
      </c>
      <c r="I177" s="74">
        <v>50</v>
      </c>
      <c r="J177" s="74">
        <v>36</v>
      </c>
      <c r="K177" s="74">
        <v>118</v>
      </c>
      <c r="L177" s="74">
        <v>103</v>
      </c>
      <c r="M177" s="74">
        <v>122</v>
      </c>
      <c r="N177" s="74">
        <v>281</v>
      </c>
      <c r="O177" s="74">
        <v>195</v>
      </c>
      <c r="P177" s="74">
        <v>114</v>
      </c>
      <c r="Q177" s="74">
        <v>109</v>
      </c>
      <c r="R177" s="74">
        <v>117</v>
      </c>
      <c r="S177" s="74">
        <v>43</v>
      </c>
      <c r="T177" s="74">
        <v>909</v>
      </c>
      <c r="U177" s="74">
        <v>461</v>
      </c>
      <c r="V177" s="74">
        <v>77</v>
      </c>
      <c r="W177" s="74">
        <v>121</v>
      </c>
      <c r="X177" s="74">
        <v>170</v>
      </c>
      <c r="Y177" s="74">
        <v>556</v>
      </c>
      <c r="Z177" s="74">
        <v>536</v>
      </c>
      <c r="AA177" s="74">
        <v>546</v>
      </c>
      <c r="AB177" s="74">
        <v>159</v>
      </c>
      <c r="AC177" s="74">
        <v>171</v>
      </c>
      <c r="AD177" s="74">
        <v>299</v>
      </c>
      <c r="AE177" s="74">
        <v>267</v>
      </c>
      <c r="AF177" s="74">
        <v>8408</v>
      </c>
    </row>
    <row r="178" ht="15">
      <c r="A178" s="76" t="s">
        <v>190</v>
      </c>
    </row>
    <row r="179" ht="15">
      <c r="A179" s="76" t="s">
        <v>221</v>
      </c>
    </row>
    <row r="181" ht="15">
      <c r="A181" s="67" t="s">
        <v>222</v>
      </c>
    </row>
    <row r="182" ht="15">
      <c r="A182" s="68" t="s">
        <v>219</v>
      </c>
    </row>
    <row r="183" ht="15">
      <c r="A183" s="69" t="s">
        <v>193</v>
      </c>
    </row>
    <row r="184" spans="1:32" ht="15">
      <c r="A184" s="143" t="s">
        <v>220</v>
      </c>
      <c r="B184" s="145" t="s">
        <v>172</v>
      </c>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7"/>
    </row>
    <row r="185" spans="1:32" ht="72">
      <c r="A185" s="144"/>
      <c r="B185" s="70" t="s">
        <v>143</v>
      </c>
      <c r="C185" s="70" t="s">
        <v>144</v>
      </c>
      <c r="D185" s="70" t="s">
        <v>173</v>
      </c>
      <c r="E185" s="70" t="s">
        <v>146</v>
      </c>
      <c r="F185" s="70" t="s">
        <v>174</v>
      </c>
      <c r="G185" s="70" t="s">
        <v>175</v>
      </c>
      <c r="H185" s="70" t="s">
        <v>149</v>
      </c>
      <c r="I185" s="70" t="s">
        <v>150</v>
      </c>
      <c r="J185" s="70" t="s">
        <v>176</v>
      </c>
      <c r="K185" s="70" t="s">
        <v>152</v>
      </c>
      <c r="L185" s="70" t="s">
        <v>177</v>
      </c>
      <c r="M185" s="70" t="s">
        <v>178</v>
      </c>
      <c r="N185" s="70" t="s">
        <v>179</v>
      </c>
      <c r="O185" s="70" t="s">
        <v>156</v>
      </c>
      <c r="P185" s="70" t="s">
        <v>180</v>
      </c>
      <c r="Q185" s="70" t="s">
        <v>181</v>
      </c>
      <c r="R185" s="70" t="s">
        <v>182</v>
      </c>
      <c r="S185" s="70" t="s">
        <v>183</v>
      </c>
      <c r="T185" s="70" t="s">
        <v>160</v>
      </c>
      <c r="U185" s="70" t="s">
        <v>184</v>
      </c>
      <c r="V185" s="70" t="s">
        <v>161</v>
      </c>
      <c r="W185" s="70" t="s">
        <v>185</v>
      </c>
      <c r="X185" s="70" t="s">
        <v>186</v>
      </c>
      <c r="Y185" s="70" t="s">
        <v>162</v>
      </c>
      <c r="Z185" s="70" t="s">
        <v>163</v>
      </c>
      <c r="AA185" s="70" t="s">
        <v>164</v>
      </c>
      <c r="AB185" s="70" t="s">
        <v>187</v>
      </c>
      <c r="AC185" s="70" t="s">
        <v>165</v>
      </c>
      <c r="AD185" s="70" t="s">
        <v>166</v>
      </c>
      <c r="AE185" s="70" t="s">
        <v>188</v>
      </c>
      <c r="AF185" s="71" t="s">
        <v>189</v>
      </c>
    </row>
    <row r="186" spans="1:32" ht="15">
      <c r="A186" s="72" t="s">
        <v>197</v>
      </c>
      <c r="B186" s="73">
        <v>88.6</v>
      </c>
      <c r="C186" s="73">
        <v>80.9</v>
      </c>
      <c r="D186" s="73">
        <v>83.3</v>
      </c>
      <c r="E186" s="73">
        <v>97.8</v>
      </c>
      <c r="F186" s="73">
        <v>89</v>
      </c>
      <c r="G186" s="73">
        <v>89.9</v>
      </c>
      <c r="H186" s="73">
        <v>80.7</v>
      </c>
      <c r="I186" s="73">
        <v>100</v>
      </c>
      <c r="J186" s="73">
        <v>88.9</v>
      </c>
      <c r="K186" s="73">
        <v>85.6</v>
      </c>
      <c r="L186" s="73">
        <v>83.5</v>
      </c>
      <c r="M186" s="73">
        <v>96.7</v>
      </c>
      <c r="N186" s="73">
        <v>90.4</v>
      </c>
      <c r="O186" s="73">
        <v>90.3</v>
      </c>
      <c r="P186" s="73">
        <v>84.2</v>
      </c>
      <c r="Q186" s="73">
        <v>68.8</v>
      </c>
      <c r="R186" s="73">
        <v>70.1</v>
      </c>
      <c r="S186" s="73">
        <v>88.4</v>
      </c>
      <c r="T186" s="73">
        <v>97.5</v>
      </c>
      <c r="U186" s="73">
        <v>98.9</v>
      </c>
      <c r="V186" s="73">
        <v>90.9</v>
      </c>
      <c r="W186" s="73">
        <v>76.9</v>
      </c>
      <c r="X186" s="73">
        <v>90.6</v>
      </c>
      <c r="Y186" s="73">
        <v>59.7</v>
      </c>
      <c r="Z186" s="73">
        <v>72</v>
      </c>
      <c r="AA186" s="73">
        <v>71.2</v>
      </c>
      <c r="AB186" s="73">
        <v>65.4</v>
      </c>
      <c r="AC186" s="73">
        <v>94.7</v>
      </c>
      <c r="AD186" s="73">
        <v>87.3</v>
      </c>
      <c r="AE186" s="73">
        <v>87.3</v>
      </c>
      <c r="AF186" s="74">
        <v>86.5</v>
      </c>
    </row>
    <row r="187" spans="1:32" ht="15">
      <c r="A187" s="72" t="s">
        <v>198</v>
      </c>
      <c r="B187" s="73">
        <v>11.4</v>
      </c>
      <c r="C187" s="73">
        <v>19.1</v>
      </c>
      <c r="D187" s="73">
        <v>16.7</v>
      </c>
      <c r="E187" s="73">
        <v>2.2</v>
      </c>
      <c r="F187" s="73">
        <v>11</v>
      </c>
      <c r="G187" s="73">
        <v>10.1</v>
      </c>
      <c r="H187" s="73">
        <v>19.3</v>
      </c>
      <c r="I187" s="73">
        <v>0</v>
      </c>
      <c r="J187" s="73">
        <v>11.1</v>
      </c>
      <c r="K187" s="73">
        <v>14.4</v>
      </c>
      <c r="L187" s="73">
        <v>16.5</v>
      </c>
      <c r="M187" s="73">
        <v>3.3</v>
      </c>
      <c r="N187" s="73">
        <v>9.6</v>
      </c>
      <c r="O187" s="73">
        <v>9.7</v>
      </c>
      <c r="P187" s="73">
        <v>15.8</v>
      </c>
      <c r="Q187" s="73">
        <v>31.2</v>
      </c>
      <c r="R187" s="73">
        <v>29.9</v>
      </c>
      <c r="S187" s="73">
        <v>11.6</v>
      </c>
      <c r="T187" s="73">
        <v>2.5</v>
      </c>
      <c r="U187" s="73">
        <v>1.1</v>
      </c>
      <c r="V187" s="73">
        <v>9.1</v>
      </c>
      <c r="W187" s="73">
        <v>23.1</v>
      </c>
      <c r="X187" s="73">
        <v>9.4</v>
      </c>
      <c r="Y187" s="73">
        <v>40.3</v>
      </c>
      <c r="Z187" s="73">
        <v>28</v>
      </c>
      <c r="AA187" s="73">
        <v>28.8</v>
      </c>
      <c r="AB187" s="73">
        <v>34.6</v>
      </c>
      <c r="AC187" s="73">
        <v>5.3</v>
      </c>
      <c r="AD187" s="73">
        <v>12.7</v>
      </c>
      <c r="AE187" s="73">
        <v>12.7</v>
      </c>
      <c r="AF187" s="74">
        <v>13.5</v>
      </c>
    </row>
    <row r="188" spans="1:32" ht="15">
      <c r="A188" s="75" t="s">
        <v>189</v>
      </c>
      <c r="B188" s="74">
        <v>100</v>
      </c>
      <c r="C188" s="74">
        <v>100</v>
      </c>
      <c r="D188" s="74">
        <v>100</v>
      </c>
      <c r="E188" s="74">
        <v>100</v>
      </c>
      <c r="F188" s="74">
        <v>100</v>
      </c>
      <c r="G188" s="74">
        <v>100</v>
      </c>
      <c r="H188" s="74">
        <v>100</v>
      </c>
      <c r="I188" s="74">
        <v>100</v>
      </c>
      <c r="J188" s="74">
        <v>100</v>
      </c>
      <c r="K188" s="74">
        <v>100</v>
      </c>
      <c r="L188" s="74">
        <v>100</v>
      </c>
      <c r="M188" s="74">
        <v>100</v>
      </c>
      <c r="N188" s="74">
        <v>100</v>
      </c>
      <c r="O188" s="74">
        <v>100</v>
      </c>
      <c r="P188" s="74">
        <v>100</v>
      </c>
      <c r="Q188" s="74">
        <v>100</v>
      </c>
      <c r="R188" s="74">
        <v>100</v>
      </c>
      <c r="S188" s="74">
        <v>100</v>
      </c>
      <c r="T188" s="74">
        <v>100</v>
      </c>
      <c r="U188" s="74">
        <v>100</v>
      </c>
      <c r="V188" s="74">
        <v>100</v>
      </c>
      <c r="W188" s="74">
        <v>100</v>
      </c>
      <c r="X188" s="74">
        <v>100</v>
      </c>
      <c r="Y188" s="74">
        <v>100</v>
      </c>
      <c r="Z188" s="74">
        <v>100</v>
      </c>
      <c r="AA188" s="74">
        <v>100</v>
      </c>
      <c r="AB188" s="74">
        <v>100</v>
      </c>
      <c r="AC188" s="74">
        <v>100</v>
      </c>
      <c r="AD188" s="74">
        <v>100</v>
      </c>
      <c r="AE188" s="74">
        <v>100</v>
      </c>
      <c r="AF188" s="74">
        <v>100</v>
      </c>
    </row>
    <row r="189" ht="15">
      <c r="A189" s="76" t="s">
        <v>190</v>
      </c>
    </row>
    <row r="190" ht="15">
      <c r="A190" s="76" t="s">
        <v>221</v>
      </c>
    </row>
    <row r="192" ht="15">
      <c r="A192" s="67" t="s">
        <v>223</v>
      </c>
    </row>
    <row r="193" ht="15">
      <c r="A193" s="68" t="s">
        <v>224</v>
      </c>
    </row>
    <row r="194" ht="15">
      <c r="A194" s="69" t="s">
        <v>171</v>
      </c>
    </row>
    <row r="195" spans="1:32" ht="15">
      <c r="A195" s="143" t="s">
        <v>225</v>
      </c>
      <c r="B195" s="145" t="s">
        <v>172</v>
      </c>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7"/>
    </row>
    <row r="196" spans="1:32" ht="72">
      <c r="A196" s="144"/>
      <c r="B196" s="70" t="s">
        <v>143</v>
      </c>
      <c r="C196" s="70" t="s">
        <v>144</v>
      </c>
      <c r="D196" s="70" t="s">
        <v>173</v>
      </c>
      <c r="E196" s="70" t="s">
        <v>146</v>
      </c>
      <c r="F196" s="70" t="s">
        <v>174</v>
      </c>
      <c r="G196" s="70" t="s">
        <v>175</v>
      </c>
      <c r="H196" s="70" t="s">
        <v>149</v>
      </c>
      <c r="I196" s="70" t="s">
        <v>150</v>
      </c>
      <c r="J196" s="70" t="s">
        <v>176</v>
      </c>
      <c r="K196" s="70" t="s">
        <v>152</v>
      </c>
      <c r="L196" s="70" t="s">
        <v>177</v>
      </c>
      <c r="M196" s="70" t="s">
        <v>178</v>
      </c>
      <c r="N196" s="70" t="s">
        <v>179</v>
      </c>
      <c r="O196" s="70" t="s">
        <v>156</v>
      </c>
      <c r="P196" s="70" t="s">
        <v>180</v>
      </c>
      <c r="Q196" s="70" t="s">
        <v>181</v>
      </c>
      <c r="R196" s="70" t="s">
        <v>182</v>
      </c>
      <c r="S196" s="70" t="s">
        <v>183</v>
      </c>
      <c r="T196" s="70" t="s">
        <v>160</v>
      </c>
      <c r="U196" s="70" t="s">
        <v>184</v>
      </c>
      <c r="V196" s="70" t="s">
        <v>161</v>
      </c>
      <c r="W196" s="70" t="s">
        <v>185</v>
      </c>
      <c r="X196" s="70" t="s">
        <v>186</v>
      </c>
      <c r="Y196" s="70" t="s">
        <v>162</v>
      </c>
      <c r="Z196" s="70" t="s">
        <v>163</v>
      </c>
      <c r="AA196" s="70" t="s">
        <v>164</v>
      </c>
      <c r="AB196" s="70" t="s">
        <v>187</v>
      </c>
      <c r="AC196" s="70" t="s">
        <v>165</v>
      </c>
      <c r="AD196" s="70" t="s">
        <v>166</v>
      </c>
      <c r="AE196" s="70" t="s">
        <v>188</v>
      </c>
      <c r="AF196" s="71" t="s">
        <v>189</v>
      </c>
    </row>
    <row r="197" spans="1:32" ht="15">
      <c r="A197" s="72" t="s">
        <v>197</v>
      </c>
      <c r="B197" s="73">
        <v>14</v>
      </c>
      <c r="C197" s="73">
        <v>2</v>
      </c>
      <c r="D197" s="73">
        <v>3</v>
      </c>
      <c r="E197" s="73">
        <v>151</v>
      </c>
      <c r="F197" s="73">
        <v>20</v>
      </c>
      <c r="G197" s="73">
        <v>23</v>
      </c>
      <c r="H197" s="73">
        <v>26</v>
      </c>
      <c r="I197" s="77">
        <v>1</v>
      </c>
      <c r="J197" s="73">
        <v>8</v>
      </c>
      <c r="K197" s="73">
        <v>3</v>
      </c>
      <c r="L197" s="73">
        <v>5</v>
      </c>
      <c r="M197" s="73">
        <v>1</v>
      </c>
      <c r="N197" s="73">
        <v>14</v>
      </c>
      <c r="O197" s="73">
        <v>7</v>
      </c>
      <c r="P197" s="73">
        <v>5</v>
      </c>
      <c r="Q197" s="73">
        <v>1</v>
      </c>
      <c r="R197" s="73">
        <v>3</v>
      </c>
      <c r="S197" s="77">
        <v>1</v>
      </c>
      <c r="T197" s="73">
        <v>48</v>
      </c>
      <c r="U197" s="73">
        <v>33</v>
      </c>
      <c r="V197" s="77">
        <v>1</v>
      </c>
      <c r="W197" s="73">
        <v>6</v>
      </c>
      <c r="X197" s="73">
        <v>14</v>
      </c>
      <c r="Y197" s="73">
        <v>7</v>
      </c>
      <c r="Z197" s="73">
        <v>21</v>
      </c>
      <c r="AA197" s="73">
        <v>15</v>
      </c>
      <c r="AB197" s="77">
        <v>3</v>
      </c>
      <c r="AC197" s="73">
        <v>2</v>
      </c>
      <c r="AD197" s="73">
        <v>3</v>
      </c>
      <c r="AE197" s="73">
        <v>5</v>
      </c>
      <c r="AF197" s="74">
        <v>446</v>
      </c>
    </row>
    <row r="198" spans="1:32" ht="15">
      <c r="A198" s="72" t="s">
        <v>198</v>
      </c>
      <c r="B198" s="73">
        <v>232</v>
      </c>
      <c r="C198" s="73">
        <v>108</v>
      </c>
      <c r="D198" s="73">
        <v>117</v>
      </c>
      <c r="E198" s="73">
        <v>1384</v>
      </c>
      <c r="F198" s="73">
        <v>189</v>
      </c>
      <c r="G198" s="73">
        <v>382</v>
      </c>
      <c r="H198" s="73">
        <v>197</v>
      </c>
      <c r="I198" s="77">
        <v>49</v>
      </c>
      <c r="J198" s="73">
        <v>28</v>
      </c>
      <c r="K198" s="73">
        <v>115</v>
      </c>
      <c r="L198" s="73">
        <v>98</v>
      </c>
      <c r="M198" s="73">
        <v>121</v>
      </c>
      <c r="N198" s="73">
        <v>267</v>
      </c>
      <c r="O198" s="73">
        <v>188</v>
      </c>
      <c r="P198" s="73">
        <v>109</v>
      </c>
      <c r="Q198" s="73">
        <v>108</v>
      </c>
      <c r="R198" s="73">
        <v>114</v>
      </c>
      <c r="S198" s="73">
        <v>42</v>
      </c>
      <c r="T198" s="73">
        <v>861</v>
      </c>
      <c r="U198" s="73">
        <v>428</v>
      </c>
      <c r="V198" s="73">
        <v>76</v>
      </c>
      <c r="W198" s="73">
        <v>115</v>
      </c>
      <c r="X198" s="73">
        <v>156</v>
      </c>
      <c r="Y198" s="73">
        <v>549</v>
      </c>
      <c r="Z198" s="73">
        <v>515</v>
      </c>
      <c r="AA198" s="73">
        <v>531</v>
      </c>
      <c r="AB198" s="73">
        <v>156</v>
      </c>
      <c r="AC198" s="73">
        <v>169</v>
      </c>
      <c r="AD198" s="73">
        <v>296</v>
      </c>
      <c r="AE198" s="73">
        <v>262</v>
      </c>
      <c r="AF198" s="74">
        <v>7962</v>
      </c>
    </row>
    <row r="199" spans="1:32" ht="15">
      <c r="A199" s="75" t="s">
        <v>189</v>
      </c>
      <c r="B199" s="74">
        <v>246</v>
      </c>
      <c r="C199" s="74">
        <v>110</v>
      </c>
      <c r="D199" s="74">
        <v>120</v>
      </c>
      <c r="E199" s="74">
        <v>1535</v>
      </c>
      <c r="F199" s="74">
        <v>209</v>
      </c>
      <c r="G199" s="74">
        <v>405</v>
      </c>
      <c r="H199" s="74">
        <v>223</v>
      </c>
      <c r="I199" s="74">
        <v>50</v>
      </c>
      <c r="J199" s="74">
        <v>36</v>
      </c>
      <c r="K199" s="74">
        <v>118</v>
      </c>
      <c r="L199" s="74">
        <v>103</v>
      </c>
      <c r="M199" s="74">
        <v>122</v>
      </c>
      <c r="N199" s="74">
        <v>281</v>
      </c>
      <c r="O199" s="74">
        <v>195</v>
      </c>
      <c r="P199" s="74">
        <v>114</v>
      </c>
      <c r="Q199" s="74">
        <v>109</v>
      </c>
      <c r="R199" s="74">
        <v>117</v>
      </c>
      <c r="S199" s="74">
        <v>43</v>
      </c>
      <c r="T199" s="74">
        <v>909</v>
      </c>
      <c r="U199" s="74">
        <v>461</v>
      </c>
      <c r="V199" s="74">
        <v>77</v>
      </c>
      <c r="W199" s="74">
        <v>121</v>
      </c>
      <c r="X199" s="74">
        <v>170</v>
      </c>
      <c r="Y199" s="74">
        <v>556</v>
      </c>
      <c r="Z199" s="74">
        <v>536</v>
      </c>
      <c r="AA199" s="74">
        <v>546</v>
      </c>
      <c r="AB199" s="74">
        <v>159</v>
      </c>
      <c r="AC199" s="74">
        <v>171</v>
      </c>
      <c r="AD199" s="74">
        <v>299</v>
      </c>
      <c r="AE199" s="74">
        <v>267</v>
      </c>
      <c r="AF199" s="74">
        <v>8408</v>
      </c>
    </row>
    <row r="200" ht="15">
      <c r="A200" s="76" t="s">
        <v>190</v>
      </c>
    </row>
    <row r="201" ht="15">
      <c r="A201" s="76" t="s">
        <v>226</v>
      </c>
    </row>
    <row r="203" ht="15">
      <c r="A203" s="67" t="s">
        <v>227</v>
      </c>
    </row>
    <row r="204" ht="15">
      <c r="A204" s="68" t="s">
        <v>224</v>
      </c>
    </row>
    <row r="205" ht="15">
      <c r="A205" s="69" t="s">
        <v>193</v>
      </c>
    </row>
    <row r="206" spans="1:32" ht="15">
      <c r="A206" s="143" t="s">
        <v>225</v>
      </c>
      <c r="B206" s="145" t="s">
        <v>172</v>
      </c>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7"/>
    </row>
    <row r="207" spans="1:32" ht="72">
      <c r="A207" s="144"/>
      <c r="B207" s="70" t="s">
        <v>143</v>
      </c>
      <c r="C207" s="70" t="s">
        <v>144</v>
      </c>
      <c r="D207" s="70" t="s">
        <v>173</v>
      </c>
      <c r="E207" s="70" t="s">
        <v>146</v>
      </c>
      <c r="F207" s="70" t="s">
        <v>174</v>
      </c>
      <c r="G207" s="70" t="s">
        <v>175</v>
      </c>
      <c r="H207" s="70" t="s">
        <v>149</v>
      </c>
      <c r="I207" s="70" t="s">
        <v>150</v>
      </c>
      <c r="J207" s="70" t="s">
        <v>176</v>
      </c>
      <c r="K207" s="70" t="s">
        <v>152</v>
      </c>
      <c r="L207" s="70" t="s">
        <v>177</v>
      </c>
      <c r="M207" s="70" t="s">
        <v>178</v>
      </c>
      <c r="N207" s="70" t="s">
        <v>179</v>
      </c>
      <c r="O207" s="70" t="s">
        <v>156</v>
      </c>
      <c r="P207" s="70" t="s">
        <v>180</v>
      </c>
      <c r="Q207" s="70" t="s">
        <v>181</v>
      </c>
      <c r="R207" s="70" t="s">
        <v>182</v>
      </c>
      <c r="S207" s="70" t="s">
        <v>183</v>
      </c>
      <c r="T207" s="70" t="s">
        <v>160</v>
      </c>
      <c r="U207" s="70" t="s">
        <v>184</v>
      </c>
      <c r="V207" s="70" t="s">
        <v>161</v>
      </c>
      <c r="W207" s="70" t="s">
        <v>185</v>
      </c>
      <c r="X207" s="70" t="s">
        <v>186</v>
      </c>
      <c r="Y207" s="70" t="s">
        <v>162</v>
      </c>
      <c r="Z207" s="70" t="s">
        <v>163</v>
      </c>
      <c r="AA207" s="70" t="s">
        <v>164</v>
      </c>
      <c r="AB207" s="70" t="s">
        <v>187</v>
      </c>
      <c r="AC207" s="70" t="s">
        <v>165</v>
      </c>
      <c r="AD207" s="70" t="s">
        <v>166</v>
      </c>
      <c r="AE207" s="70" t="s">
        <v>188</v>
      </c>
      <c r="AF207" s="71" t="s">
        <v>189</v>
      </c>
    </row>
    <row r="208" spans="1:32" ht="15">
      <c r="A208" s="72" t="s">
        <v>197</v>
      </c>
      <c r="B208" s="73">
        <v>5.7</v>
      </c>
      <c r="C208" s="73">
        <v>1.8</v>
      </c>
      <c r="D208" s="73">
        <v>2.5</v>
      </c>
      <c r="E208" s="73">
        <v>9.8</v>
      </c>
      <c r="F208" s="73">
        <v>9.6</v>
      </c>
      <c r="G208" s="73">
        <v>5.7</v>
      </c>
      <c r="H208" s="73">
        <v>11.7</v>
      </c>
      <c r="I208" s="73">
        <v>2</v>
      </c>
      <c r="J208" s="73">
        <v>22.2</v>
      </c>
      <c r="K208" s="73">
        <v>2.5</v>
      </c>
      <c r="L208" s="73">
        <v>4.9</v>
      </c>
      <c r="M208" s="73">
        <v>0.8</v>
      </c>
      <c r="N208" s="73">
        <v>5</v>
      </c>
      <c r="O208" s="73">
        <v>3.6</v>
      </c>
      <c r="P208" s="73">
        <v>4.4</v>
      </c>
      <c r="Q208" s="73">
        <v>0.9</v>
      </c>
      <c r="R208" s="73">
        <v>2.6</v>
      </c>
      <c r="S208" s="73">
        <v>2.3</v>
      </c>
      <c r="T208" s="73">
        <v>5.3</v>
      </c>
      <c r="U208" s="73">
        <v>7.2</v>
      </c>
      <c r="V208" s="73">
        <v>1.3</v>
      </c>
      <c r="W208" s="73">
        <v>5</v>
      </c>
      <c r="X208" s="73">
        <v>8.2</v>
      </c>
      <c r="Y208" s="73">
        <v>1.3</v>
      </c>
      <c r="Z208" s="73">
        <v>3.9</v>
      </c>
      <c r="AA208" s="73">
        <v>2.7</v>
      </c>
      <c r="AB208" s="73">
        <v>1.9</v>
      </c>
      <c r="AC208" s="73">
        <v>1.2</v>
      </c>
      <c r="AD208" s="73">
        <v>1</v>
      </c>
      <c r="AE208" s="73">
        <v>1.9</v>
      </c>
      <c r="AF208" s="74">
        <v>5.6</v>
      </c>
    </row>
    <row r="209" spans="1:32" ht="15">
      <c r="A209" s="72" t="s">
        <v>198</v>
      </c>
      <c r="B209" s="73">
        <v>94.3</v>
      </c>
      <c r="C209" s="73">
        <v>98.2</v>
      </c>
      <c r="D209" s="73">
        <v>97.5</v>
      </c>
      <c r="E209" s="73">
        <v>90.2</v>
      </c>
      <c r="F209" s="73">
        <v>90.4</v>
      </c>
      <c r="G209" s="73">
        <v>94.3</v>
      </c>
      <c r="H209" s="73">
        <v>88.3</v>
      </c>
      <c r="I209" s="73">
        <v>98</v>
      </c>
      <c r="J209" s="73">
        <v>77.8</v>
      </c>
      <c r="K209" s="73">
        <v>97.5</v>
      </c>
      <c r="L209" s="73">
        <v>95.1</v>
      </c>
      <c r="M209" s="73">
        <v>99.2</v>
      </c>
      <c r="N209" s="73">
        <v>95</v>
      </c>
      <c r="O209" s="73">
        <v>96.4</v>
      </c>
      <c r="P209" s="73">
        <v>95.6</v>
      </c>
      <c r="Q209" s="73">
        <v>99.1</v>
      </c>
      <c r="R209" s="73">
        <v>97.4</v>
      </c>
      <c r="S209" s="73">
        <v>97.7</v>
      </c>
      <c r="T209" s="73">
        <v>94.7</v>
      </c>
      <c r="U209" s="73">
        <v>92.8</v>
      </c>
      <c r="V209" s="73">
        <v>98.7</v>
      </c>
      <c r="W209" s="73">
        <v>95</v>
      </c>
      <c r="X209" s="73">
        <v>91.8</v>
      </c>
      <c r="Y209" s="73">
        <v>98.7</v>
      </c>
      <c r="Z209" s="73">
        <v>96.1</v>
      </c>
      <c r="AA209" s="73">
        <v>97.3</v>
      </c>
      <c r="AB209" s="73">
        <v>98.1</v>
      </c>
      <c r="AC209" s="73">
        <v>98.8</v>
      </c>
      <c r="AD209" s="73">
        <v>99</v>
      </c>
      <c r="AE209" s="73">
        <v>98.1</v>
      </c>
      <c r="AF209" s="74">
        <v>94.4</v>
      </c>
    </row>
    <row r="210" spans="1:32" ht="15">
      <c r="A210" s="75" t="s">
        <v>189</v>
      </c>
      <c r="B210" s="74">
        <v>100</v>
      </c>
      <c r="C210" s="74">
        <v>100</v>
      </c>
      <c r="D210" s="74">
        <v>100</v>
      </c>
      <c r="E210" s="74">
        <v>100</v>
      </c>
      <c r="F210" s="74">
        <v>100</v>
      </c>
      <c r="G210" s="74">
        <v>100</v>
      </c>
      <c r="H210" s="74">
        <v>100</v>
      </c>
      <c r="I210" s="74">
        <v>100</v>
      </c>
      <c r="J210" s="74">
        <v>100</v>
      </c>
      <c r="K210" s="74">
        <v>100</v>
      </c>
      <c r="L210" s="74">
        <v>100</v>
      </c>
      <c r="M210" s="74">
        <v>100</v>
      </c>
      <c r="N210" s="74">
        <v>100</v>
      </c>
      <c r="O210" s="74">
        <v>100</v>
      </c>
      <c r="P210" s="74">
        <v>100</v>
      </c>
      <c r="Q210" s="74">
        <v>100</v>
      </c>
      <c r="R210" s="74">
        <v>100</v>
      </c>
      <c r="S210" s="74">
        <v>100</v>
      </c>
      <c r="T210" s="74">
        <v>100</v>
      </c>
      <c r="U210" s="74">
        <v>100</v>
      </c>
      <c r="V210" s="74">
        <v>100</v>
      </c>
      <c r="W210" s="74">
        <v>100</v>
      </c>
      <c r="X210" s="74">
        <v>100</v>
      </c>
      <c r="Y210" s="74">
        <v>100</v>
      </c>
      <c r="Z210" s="74">
        <v>100</v>
      </c>
      <c r="AA210" s="74">
        <v>100</v>
      </c>
      <c r="AB210" s="74">
        <v>100</v>
      </c>
      <c r="AC210" s="74">
        <v>100</v>
      </c>
      <c r="AD210" s="74">
        <v>100</v>
      </c>
      <c r="AE210" s="74">
        <v>100</v>
      </c>
      <c r="AF210" s="74">
        <v>100</v>
      </c>
    </row>
    <row r="211" ht="15">
      <c r="A211" s="76" t="s">
        <v>190</v>
      </c>
    </row>
    <row r="212" ht="15">
      <c r="A212" s="76" t="s">
        <v>226</v>
      </c>
    </row>
    <row r="214" s="79" customFormat="1" ht="15">
      <c r="A214" s="78" t="s">
        <v>228</v>
      </c>
    </row>
    <row r="215" s="79" customFormat="1" ht="15">
      <c r="A215" s="80" t="s">
        <v>229</v>
      </c>
    </row>
    <row r="216" s="79" customFormat="1" ht="15">
      <c r="A216" s="81" t="s">
        <v>171</v>
      </c>
    </row>
    <row r="217" spans="1:32" s="79" customFormat="1" ht="15">
      <c r="A217" s="148" t="s">
        <v>230</v>
      </c>
      <c r="B217" s="150" t="s">
        <v>172</v>
      </c>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2"/>
    </row>
    <row r="218" spans="1:32" s="79" customFormat="1" ht="72">
      <c r="A218" s="149"/>
      <c r="B218" s="82" t="s">
        <v>143</v>
      </c>
      <c r="C218" s="82" t="s">
        <v>144</v>
      </c>
      <c r="D218" s="82" t="s">
        <v>173</v>
      </c>
      <c r="E218" s="82" t="s">
        <v>146</v>
      </c>
      <c r="F218" s="82" t="s">
        <v>174</v>
      </c>
      <c r="G218" s="82" t="s">
        <v>175</v>
      </c>
      <c r="H218" s="82" t="s">
        <v>149</v>
      </c>
      <c r="I218" s="82" t="s">
        <v>150</v>
      </c>
      <c r="J218" s="82" t="s">
        <v>176</v>
      </c>
      <c r="K218" s="82" t="s">
        <v>152</v>
      </c>
      <c r="L218" s="82" t="s">
        <v>177</v>
      </c>
      <c r="M218" s="82" t="s">
        <v>178</v>
      </c>
      <c r="N218" s="82" t="s">
        <v>179</v>
      </c>
      <c r="O218" s="82" t="s">
        <v>156</v>
      </c>
      <c r="P218" s="82" t="s">
        <v>180</v>
      </c>
      <c r="Q218" s="82" t="s">
        <v>181</v>
      </c>
      <c r="R218" s="82" t="s">
        <v>182</v>
      </c>
      <c r="S218" s="82" t="s">
        <v>183</v>
      </c>
      <c r="T218" s="82" t="s">
        <v>160</v>
      </c>
      <c r="U218" s="82" t="s">
        <v>184</v>
      </c>
      <c r="V218" s="82" t="s">
        <v>161</v>
      </c>
      <c r="W218" s="82" t="s">
        <v>185</v>
      </c>
      <c r="X218" s="82" t="s">
        <v>186</v>
      </c>
      <c r="Y218" s="82" t="s">
        <v>162</v>
      </c>
      <c r="Z218" s="82" t="s">
        <v>163</v>
      </c>
      <c r="AA218" s="82" t="s">
        <v>164</v>
      </c>
      <c r="AB218" s="82" t="s">
        <v>187</v>
      </c>
      <c r="AC218" s="82" t="s">
        <v>165</v>
      </c>
      <c r="AD218" s="82" t="s">
        <v>166</v>
      </c>
      <c r="AE218" s="82" t="s">
        <v>188</v>
      </c>
      <c r="AF218" s="82" t="s">
        <v>189</v>
      </c>
    </row>
    <row r="219" spans="1:32" s="79" customFormat="1" ht="15">
      <c r="A219" s="83" t="s">
        <v>197</v>
      </c>
      <c r="B219" s="84">
        <v>14</v>
      </c>
      <c r="C219" s="84">
        <v>2</v>
      </c>
      <c r="D219" s="84">
        <v>2</v>
      </c>
      <c r="E219" s="84">
        <v>148</v>
      </c>
      <c r="F219" s="84">
        <v>19</v>
      </c>
      <c r="G219" s="84">
        <v>21</v>
      </c>
      <c r="H219" s="84">
        <v>26</v>
      </c>
      <c r="I219" s="84">
        <v>1</v>
      </c>
      <c r="J219" s="84">
        <v>8</v>
      </c>
      <c r="K219" s="84">
        <v>3</v>
      </c>
      <c r="L219" s="84">
        <v>5</v>
      </c>
      <c r="M219" s="84">
        <v>1</v>
      </c>
      <c r="N219" s="84">
        <v>13</v>
      </c>
      <c r="O219" s="84">
        <v>7</v>
      </c>
      <c r="P219" s="84">
        <v>4</v>
      </c>
      <c r="Q219" s="84">
        <v>1</v>
      </c>
      <c r="R219" s="84">
        <v>3</v>
      </c>
      <c r="S219" s="84">
        <v>1</v>
      </c>
      <c r="T219" s="84">
        <v>47</v>
      </c>
      <c r="U219" s="84">
        <v>27</v>
      </c>
      <c r="V219" s="84">
        <v>1</v>
      </c>
      <c r="W219" s="84">
        <v>5</v>
      </c>
      <c r="X219" s="84">
        <v>12</v>
      </c>
      <c r="Y219" s="84">
        <v>6</v>
      </c>
      <c r="Z219" s="84">
        <v>17</v>
      </c>
      <c r="AA219" s="84">
        <v>14</v>
      </c>
      <c r="AB219" s="84">
        <v>2</v>
      </c>
      <c r="AC219" s="84">
        <v>2</v>
      </c>
      <c r="AD219" s="84">
        <v>2</v>
      </c>
      <c r="AE219" s="84">
        <v>4</v>
      </c>
      <c r="AF219" s="84">
        <v>418</v>
      </c>
    </row>
    <row r="220" spans="1:32" s="79" customFormat="1" ht="15">
      <c r="A220" s="83" t="s">
        <v>198</v>
      </c>
      <c r="B220" s="84">
        <v>0</v>
      </c>
      <c r="C220" s="84">
        <v>0</v>
      </c>
      <c r="D220" s="84">
        <v>1</v>
      </c>
      <c r="E220" s="84">
        <v>3</v>
      </c>
      <c r="F220" s="84">
        <v>1</v>
      </c>
      <c r="G220" s="84">
        <v>2</v>
      </c>
      <c r="H220" s="84">
        <v>0</v>
      </c>
      <c r="I220" s="84">
        <v>0</v>
      </c>
      <c r="J220" s="84">
        <v>0</v>
      </c>
      <c r="K220" s="84">
        <v>0</v>
      </c>
      <c r="L220" s="84">
        <v>0</v>
      </c>
      <c r="M220" s="84">
        <v>0</v>
      </c>
      <c r="N220" s="84">
        <v>1</v>
      </c>
      <c r="O220" s="84">
        <v>0</v>
      </c>
      <c r="P220" s="84">
        <v>1</v>
      </c>
      <c r="Q220" s="84">
        <v>0</v>
      </c>
      <c r="R220" s="84">
        <v>0</v>
      </c>
      <c r="S220" s="84">
        <v>0</v>
      </c>
      <c r="T220" s="84">
        <v>1</v>
      </c>
      <c r="U220" s="84">
        <v>6</v>
      </c>
      <c r="V220" s="84">
        <v>0</v>
      </c>
      <c r="W220" s="84">
        <v>1</v>
      </c>
      <c r="X220" s="84">
        <v>2</v>
      </c>
      <c r="Y220" s="84">
        <v>1</v>
      </c>
      <c r="Z220" s="84">
        <v>4</v>
      </c>
      <c r="AA220" s="84">
        <v>1</v>
      </c>
      <c r="AB220" s="84">
        <v>1</v>
      </c>
      <c r="AC220" s="84">
        <v>0</v>
      </c>
      <c r="AD220" s="84">
        <v>1</v>
      </c>
      <c r="AE220" s="84">
        <v>1</v>
      </c>
      <c r="AF220" s="84">
        <v>28</v>
      </c>
    </row>
    <row r="221" spans="1:32" s="79" customFormat="1" ht="15">
      <c r="A221" s="83" t="s">
        <v>189</v>
      </c>
      <c r="B221" s="84">
        <v>14</v>
      </c>
      <c r="C221" s="84">
        <v>2</v>
      </c>
      <c r="D221" s="84">
        <v>3</v>
      </c>
      <c r="E221" s="84">
        <v>151</v>
      </c>
      <c r="F221" s="84">
        <v>20</v>
      </c>
      <c r="G221" s="84">
        <v>23</v>
      </c>
      <c r="H221" s="84">
        <v>26</v>
      </c>
      <c r="I221" s="84">
        <v>1</v>
      </c>
      <c r="J221" s="84">
        <v>8</v>
      </c>
      <c r="K221" s="84">
        <v>3</v>
      </c>
      <c r="L221" s="84">
        <v>5</v>
      </c>
      <c r="M221" s="84">
        <v>1</v>
      </c>
      <c r="N221" s="84">
        <v>14</v>
      </c>
      <c r="O221" s="84">
        <v>7</v>
      </c>
      <c r="P221" s="84">
        <v>5</v>
      </c>
      <c r="Q221" s="84">
        <v>1</v>
      </c>
      <c r="R221" s="84">
        <v>3</v>
      </c>
      <c r="S221" s="84">
        <v>1</v>
      </c>
      <c r="T221" s="84">
        <v>48</v>
      </c>
      <c r="U221" s="84">
        <v>33</v>
      </c>
      <c r="V221" s="84">
        <v>1</v>
      </c>
      <c r="W221" s="84">
        <v>6</v>
      </c>
      <c r="X221" s="84">
        <v>14</v>
      </c>
      <c r="Y221" s="84">
        <v>7</v>
      </c>
      <c r="Z221" s="84">
        <v>21</v>
      </c>
      <c r="AA221" s="84">
        <v>15</v>
      </c>
      <c r="AB221" s="84">
        <v>3</v>
      </c>
      <c r="AC221" s="84">
        <v>2</v>
      </c>
      <c r="AD221" s="84">
        <v>3</v>
      </c>
      <c r="AE221" s="84">
        <v>5</v>
      </c>
      <c r="AF221" s="84">
        <v>446</v>
      </c>
    </row>
    <row r="222" s="79" customFormat="1" ht="15">
      <c r="A222" s="85" t="s">
        <v>231</v>
      </c>
    </row>
    <row r="223" s="79" customFormat="1" ht="15">
      <c r="A223" s="85" t="s">
        <v>232</v>
      </c>
    </row>
    <row r="224" s="79" customFormat="1" ht="15">
      <c r="A224" s="86"/>
    </row>
    <row r="225" s="79" customFormat="1" ht="15">
      <c r="A225" s="78" t="s">
        <v>233</v>
      </c>
    </row>
    <row r="226" s="79" customFormat="1" ht="15">
      <c r="A226" s="80" t="s">
        <v>229</v>
      </c>
    </row>
    <row r="227" s="79" customFormat="1" ht="15">
      <c r="A227" s="81" t="s">
        <v>193</v>
      </c>
    </row>
    <row r="228" spans="1:32" s="79" customFormat="1" ht="15">
      <c r="A228" s="148" t="s">
        <v>230</v>
      </c>
      <c r="B228" s="150" t="s">
        <v>172</v>
      </c>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2"/>
    </row>
    <row r="229" spans="1:32" s="79" customFormat="1" ht="72">
      <c r="A229" s="149"/>
      <c r="B229" s="82" t="s">
        <v>143</v>
      </c>
      <c r="C229" s="82" t="s">
        <v>144</v>
      </c>
      <c r="D229" s="82" t="s">
        <v>173</v>
      </c>
      <c r="E229" s="82" t="s">
        <v>146</v>
      </c>
      <c r="F229" s="82" t="s">
        <v>174</v>
      </c>
      <c r="G229" s="82" t="s">
        <v>175</v>
      </c>
      <c r="H229" s="82" t="s">
        <v>149</v>
      </c>
      <c r="I229" s="82" t="s">
        <v>150</v>
      </c>
      <c r="J229" s="82" t="s">
        <v>176</v>
      </c>
      <c r="K229" s="82" t="s">
        <v>152</v>
      </c>
      <c r="L229" s="82" t="s">
        <v>177</v>
      </c>
      <c r="M229" s="82" t="s">
        <v>178</v>
      </c>
      <c r="N229" s="82" t="s">
        <v>179</v>
      </c>
      <c r="O229" s="82" t="s">
        <v>156</v>
      </c>
      <c r="P229" s="82" t="s">
        <v>180</v>
      </c>
      <c r="Q229" s="82" t="s">
        <v>181</v>
      </c>
      <c r="R229" s="82" t="s">
        <v>182</v>
      </c>
      <c r="S229" s="82" t="s">
        <v>183</v>
      </c>
      <c r="T229" s="82" t="s">
        <v>160</v>
      </c>
      <c r="U229" s="82" t="s">
        <v>184</v>
      </c>
      <c r="V229" s="82" t="s">
        <v>161</v>
      </c>
      <c r="W229" s="82" t="s">
        <v>185</v>
      </c>
      <c r="X229" s="82" t="s">
        <v>186</v>
      </c>
      <c r="Y229" s="82" t="s">
        <v>162</v>
      </c>
      <c r="Z229" s="82" t="s">
        <v>163</v>
      </c>
      <c r="AA229" s="82" t="s">
        <v>164</v>
      </c>
      <c r="AB229" s="82" t="s">
        <v>187</v>
      </c>
      <c r="AC229" s="82" t="s">
        <v>165</v>
      </c>
      <c r="AD229" s="82" t="s">
        <v>166</v>
      </c>
      <c r="AE229" s="82" t="s">
        <v>188</v>
      </c>
      <c r="AF229" s="82" t="s">
        <v>189</v>
      </c>
    </row>
    <row r="230" spans="1:32" s="79" customFormat="1" ht="15">
      <c r="A230" s="83" t="s">
        <v>197</v>
      </c>
      <c r="B230" s="87">
        <v>100</v>
      </c>
      <c r="C230" s="87">
        <v>100</v>
      </c>
      <c r="D230" s="87">
        <v>66.7</v>
      </c>
      <c r="E230" s="87">
        <v>98</v>
      </c>
      <c r="F230" s="87">
        <v>95</v>
      </c>
      <c r="G230" s="87">
        <v>91.3</v>
      </c>
      <c r="H230" s="87">
        <v>100</v>
      </c>
      <c r="I230" s="87">
        <v>100</v>
      </c>
      <c r="J230" s="87">
        <v>100</v>
      </c>
      <c r="K230" s="87">
        <v>100</v>
      </c>
      <c r="L230" s="87">
        <v>100</v>
      </c>
      <c r="M230" s="87">
        <v>100</v>
      </c>
      <c r="N230" s="87">
        <v>92.9</v>
      </c>
      <c r="O230" s="87">
        <v>100</v>
      </c>
      <c r="P230" s="87">
        <v>80</v>
      </c>
      <c r="Q230" s="87">
        <v>100</v>
      </c>
      <c r="R230" s="87">
        <v>100</v>
      </c>
      <c r="S230" s="87">
        <v>100</v>
      </c>
      <c r="T230" s="87">
        <v>97.9</v>
      </c>
      <c r="U230" s="87">
        <v>81.8</v>
      </c>
      <c r="V230" s="87">
        <v>100</v>
      </c>
      <c r="W230" s="87">
        <v>83.3</v>
      </c>
      <c r="X230" s="87">
        <v>85.7</v>
      </c>
      <c r="Y230" s="87">
        <v>85.7</v>
      </c>
      <c r="Z230" s="87">
        <v>81</v>
      </c>
      <c r="AA230" s="87">
        <v>93.3</v>
      </c>
      <c r="AB230" s="87">
        <v>66.7</v>
      </c>
      <c r="AC230" s="87">
        <v>100</v>
      </c>
      <c r="AD230" s="87">
        <v>66.7</v>
      </c>
      <c r="AE230" s="87">
        <v>80</v>
      </c>
      <c r="AF230" s="87">
        <v>93.7</v>
      </c>
    </row>
    <row r="231" spans="1:32" s="79" customFormat="1" ht="15">
      <c r="A231" s="83" t="s">
        <v>198</v>
      </c>
      <c r="B231" s="87">
        <v>0</v>
      </c>
      <c r="C231" s="87">
        <v>0</v>
      </c>
      <c r="D231" s="87">
        <v>33.3</v>
      </c>
      <c r="E231" s="87">
        <v>2</v>
      </c>
      <c r="F231" s="87">
        <v>5</v>
      </c>
      <c r="G231" s="87">
        <v>8.7</v>
      </c>
      <c r="H231" s="87">
        <v>0</v>
      </c>
      <c r="I231" s="87">
        <v>0</v>
      </c>
      <c r="J231" s="87">
        <v>0</v>
      </c>
      <c r="K231" s="87">
        <v>0</v>
      </c>
      <c r="L231" s="87">
        <v>0</v>
      </c>
      <c r="M231" s="87">
        <v>0</v>
      </c>
      <c r="N231" s="87">
        <v>7.1</v>
      </c>
      <c r="O231" s="87">
        <v>0</v>
      </c>
      <c r="P231" s="87">
        <v>20</v>
      </c>
      <c r="Q231" s="87">
        <v>0</v>
      </c>
      <c r="R231" s="87">
        <v>0</v>
      </c>
      <c r="S231" s="87">
        <v>0</v>
      </c>
      <c r="T231" s="87">
        <v>2.1</v>
      </c>
      <c r="U231" s="87">
        <v>18.2</v>
      </c>
      <c r="V231" s="87">
        <v>0</v>
      </c>
      <c r="W231" s="87">
        <v>16.7</v>
      </c>
      <c r="X231" s="87">
        <v>14.3</v>
      </c>
      <c r="Y231" s="87">
        <v>14.3</v>
      </c>
      <c r="Z231" s="87">
        <v>19</v>
      </c>
      <c r="AA231" s="87">
        <v>6.7</v>
      </c>
      <c r="AB231" s="87">
        <v>33.3</v>
      </c>
      <c r="AC231" s="87">
        <v>0</v>
      </c>
      <c r="AD231" s="87">
        <v>33.3</v>
      </c>
      <c r="AE231" s="87">
        <v>20</v>
      </c>
      <c r="AF231" s="87">
        <v>6.3</v>
      </c>
    </row>
    <row r="232" spans="1:32" s="79" customFormat="1" ht="15">
      <c r="A232" s="83" t="s">
        <v>189</v>
      </c>
      <c r="B232" s="87">
        <v>100</v>
      </c>
      <c r="C232" s="87">
        <v>100</v>
      </c>
      <c r="D232" s="87">
        <v>100</v>
      </c>
      <c r="E232" s="87">
        <v>100</v>
      </c>
      <c r="F232" s="87">
        <v>100</v>
      </c>
      <c r="G232" s="87">
        <v>100</v>
      </c>
      <c r="H232" s="87">
        <v>100</v>
      </c>
      <c r="I232" s="87">
        <v>100</v>
      </c>
      <c r="J232" s="87">
        <v>100</v>
      </c>
      <c r="K232" s="87">
        <v>100</v>
      </c>
      <c r="L232" s="87">
        <v>100</v>
      </c>
      <c r="M232" s="87">
        <v>100</v>
      </c>
      <c r="N232" s="87">
        <v>100</v>
      </c>
      <c r="O232" s="87">
        <v>100</v>
      </c>
      <c r="P232" s="87">
        <v>100</v>
      </c>
      <c r="Q232" s="87">
        <v>100</v>
      </c>
      <c r="R232" s="87">
        <v>100</v>
      </c>
      <c r="S232" s="87">
        <v>100</v>
      </c>
      <c r="T232" s="87">
        <v>100</v>
      </c>
      <c r="U232" s="87">
        <v>100</v>
      </c>
      <c r="V232" s="87">
        <v>100</v>
      </c>
      <c r="W232" s="87">
        <v>100</v>
      </c>
      <c r="X232" s="87">
        <v>100</v>
      </c>
      <c r="Y232" s="87">
        <v>100</v>
      </c>
      <c r="Z232" s="87">
        <v>100</v>
      </c>
      <c r="AA232" s="87">
        <v>100</v>
      </c>
      <c r="AB232" s="87">
        <v>100</v>
      </c>
      <c r="AC232" s="87">
        <v>100</v>
      </c>
      <c r="AD232" s="87">
        <v>100</v>
      </c>
      <c r="AE232" s="87">
        <v>100</v>
      </c>
      <c r="AF232" s="87">
        <v>100</v>
      </c>
    </row>
    <row r="233" s="79" customFormat="1" ht="15">
      <c r="A233" s="85" t="s">
        <v>231</v>
      </c>
    </row>
    <row r="234" s="79" customFormat="1" ht="15">
      <c r="A234" s="85" t="s">
        <v>232</v>
      </c>
    </row>
    <row r="236" ht="15">
      <c r="A236" s="67" t="s">
        <v>234</v>
      </c>
    </row>
    <row r="237" ht="15">
      <c r="A237" s="68" t="s">
        <v>235</v>
      </c>
    </row>
    <row r="238" ht="15">
      <c r="A238" s="69" t="s">
        <v>171</v>
      </c>
    </row>
    <row r="239" spans="1:32" ht="15">
      <c r="A239" s="143" t="s">
        <v>236</v>
      </c>
      <c r="B239" s="145" t="s">
        <v>172</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7"/>
    </row>
    <row r="240" spans="1:32" ht="72">
      <c r="A240" s="144"/>
      <c r="B240" s="70" t="s">
        <v>143</v>
      </c>
      <c r="C240" s="70" t="s">
        <v>144</v>
      </c>
      <c r="D240" s="70" t="s">
        <v>173</v>
      </c>
      <c r="E240" s="70" t="s">
        <v>146</v>
      </c>
      <c r="F240" s="70" t="s">
        <v>174</v>
      </c>
      <c r="G240" s="70" t="s">
        <v>175</v>
      </c>
      <c r="H240" s="70" t="s">
        <v>149</v>
      </c>
      <c r="I240" s="70" t="s">
        <v>150</v>
      </c>
      <c r="J240" s="70" t="s">
        <v>176</v>
      </c>
      <c r="K240" s="70" t="s">
        <v>152</v>
      </c>
      <c r="L240" s="70" t="s">
        <v>177</v>
      </c>
      <c r="M240" s="70" t="s">
        <v>178</v>
      </c>
      <c r="N240" s="70" t="s">
        <v>179</v>
      </c>
      <c r="O240" s="70" t="s">
        <v>156</v>
      </c>
      <c r="P240" s="70" t="s">
        <v>180</v>
      </c>
      <c r="Q240" s="70" t="s">
        <v>181</v>
      </c>
      <c r="R240" s="70" t="s">
        <v>182</v>
      </c>
      <c r="S240" s="70" t="s">
        <v>183</v>
      </c>
      <c r="T240" s="70" t="s">
        <v>160</v>
      </c>
      <c r="U240" s="70" t="s">
        <v>184</v>
      </c>
      <c r="V240" s="70" t="s">
        <v>161</v>
      </c>
      <c r="W240" s="70" t="s">
        <v>185</v>
      </c>
      <c r="X240" s="70" t="s">
        <v>186</v>
      </c>
      <c r="Y240" s="70" t="s">
        <v>162</v>
      </c>
      <c r="Z240" s="70" t="s">
        <v>163</v>
      </c>
      <c r="AA240" s="70" t="s">
        <v>164</v>
      </c>
      <c r="AB240" s="70" t="s">
        <v>187</v>
      </c>
      <c r="AC240" s="70" t="s">
        <v>165</v>
      </c>
      <c r="AD240" s="70" t="s">
        <v>166</v>
      </c>
      <c r="AE240" s="70" t="s">
        <v>188</v>
      </c>
      <c r="AF240" s="71" t="s">
        <v>189</v>
      </c>
    </row>
    <row r="241" spans="1:32" ht="15">
      <c r="A241" s="72" t="s">
        <v>197</v>
      </c>
      <c r="B241" s="73">
        <v>240</v>
      </c>
      <c r="C241" s="73">
        <v>98</v>
      </c>
      <c r="D241" s="73">
        <v>119</v>
      </c>
      <c r="E241" s="73">
        <v>1525</v>
      </c>
      <c r="F241" s="73">
        <v>203</v>
      </c>
      <c r="G241" s="73">
        <v>395</v>
      </c>
      <c r="H241" s="73">
        <v>202</v>
      </c>
      <c r="I241" s="73">
        <v>50</v>
      </c>
      <c r="J241" s="73">
        <v>36</v>
      </c>
      <c r="K241" s="73">
        <v>117</v>
      </c>
      <c r="L241" s="73">
        <v>100</v>
      </c>
      <c r="M241" s="73">
        <v>120</v>
      </c>
      <c r="N241" s="73">
        <v>274</v>
      </c>
      <c r="O241" s="73">
        <v>191</v>
      </c>
      <c r="P241" s="73">
        <v>107</v>
      </c>
      <c r="Q241" s="73">
        <v>102</v>
      </c>
      <c r="R241" s="73">
        <v>116</v>
      </c>
      <c r="S241" s="73">
        <v>41</v>
      </c>
      <c r="T241" s="73">
        <v>904</v>
      </c>
      <c r="U241" s="73">
        <v>437</v>
      </c>
      <c r="V241" s="73">
        <v>74</v>
      </c>
      <c r="W241" s="73">
        <v>117</v>
      </c>
      <c r="X241" s="73">
        <v>166</v>
      </c>
      <c r="Y241" s="73">
        <v>498</v>
      </c>
      <c r="Z241" s="73">
        <v>510</v>
      </c>
      <c r="AA241" s="73">
        <v>519</v>
      </c>
      <c r="AB241" s="73">
        <v>150</v>
      </c>
      <c r="AC241" s="73">
        <v>169</v>
      </c>
      <c r="AD241" s="73">
        <v>291</v>
      </c>
      <c r="AE241" s="73">
        <v>258</v>
      </c>
      <c r="AF241" s="74">
        <v>8129</v>
      </c>
    </row>
    <row r="242" spans="1:32" ht="15">
      <c r="A242" s="72" t="s">
        <v>198</v>
      </c>
      <c r="B242" s="73">
        <v>6</v>
      </c>
      <c r="C242" s="73">
        <v>12</v>
      </c>
      <c r="D242" s="73">
        <v>1</v>
      </c>
      <c r="E242" s="73">
        <v>10</v>
      </c>
      <c r="F242" s="73">
        <v>6</v>
      </c>
      <c r="G242" s="73">
        <v>10</v>
      </c>
      <c r="H242" s="73">
        <v>21</v>
      </c>
      <c r="I242" s="73">
        <v>0</v>
      </c>
      <c r="J242" s="73">
        <v>0</v>
      </c>
      <c r="K242" s="73">
        <v>1</v>
      </c>
      <c r="L242" s="73">
        <v>3</v>
      </c>
      <c r="M242" s="73">
        <v>2</v>
      </c>
      <c r="N242" s="73">
        <v>7</v>
      </c>
      <c r="O242" s="73">
        <v>4</v>
      </c>
      <c r="P242" s="73">
        <v>7</v>
      </c>
      <c r="Q242" s="73">
        <v>7</v>
      </c>
      <c r="R242" s="73">
        <v>1</v>
      </c>
      <c r="S242" s="73">
        <v>2</v>
      </c>
      <c r="T242" s="73">
        <v>5</v>
      </c>
      <c r="U242" s="73">
        <v>24</v>
      </c>
      <c r="V242" s="73">
        <v>3</v>
      </c>
      <c r="W242" s="73">
        <v>4</v>
      </c>
      <c r="X242" s="73">
        <v>4</v>
      </c>
      <c r="Y242" s="73">
        <v>58</v>
      </c>
      <c r="Z242" s="73">
        <v>26</v>
      </c>
      <c r="AA242" s="73">
        <v>27</v>
      </c>
      <c r="AB242" s="73">
        <v>9</v>
      </c>
      <c r="AC242" s="73">
        <v>2</v>
      </c>
      <c r="AD242" s="73">
        <v>8</v>
      </c>
      <c r="AE242" s="73">
        <v>9</v>
      </c>
      <c r="AF242" s="74">
        <v>279</v>
      </c>
    </row>
    <row r="243" spans="1:32" ht="15">
      <c r="A243" s="75" t="s">
        <v>189</v>
      </c>
      <c r="B243" s="74">
        <v>246</v>
      </c>
      <c r="C243" s="74">
        <v>110</v>
      </c>
      <c r="D243" s="74">
        <v>120</v>
      </c>
      <c r="E243" s="74">
        <v>1535</v>
      </c>
      <c r="F243" s="74">
        <v>209</v>
      </c>
      <c r="G243" s="74">
        <v>405</v>
      </c>
      <c r="H243" s="74">
        <v>223</v>
      </c>
      <c r="I243" s="74">
        <v>50</v>
      </c>
      <c r="J243" s="74">
        <v>36</v>
      </c>
      <c r="K243" s="74">
        <v>118</v>
      </c>
      <c r="L243" s="74">
        <v>103</v>
      </c>
      <c r="M243" s="74">
        <v>122</v>
      </c>
      <c r="N243" s="74">
        <v>281</v>
      </c>
      <c r="O243" s="74">
        <v>195</v>
      </c>
      <c r="P243" s="74">
        <v>114</v>
      </c>
      <c r="Q243" s="74">
        <v>109</v>
      </c>
      <c r="R243" s="74">
        <v>117</v>
      </c>
      <c r="S243" s="74">
        <v>43</v>
      </c>
      <c r="T243" s="74">
        <v>909</v>
      </c>
      <c r="U243" s="74">
        <v>461</v>
      </c>
      <c r="V243" s="74">
        <v>77</v>
      </c>
      <c r="W243" s="74">
        <v>121</v>
      </c>
      <c r="X243" s="74">
        <v>170</v>
      </c>
      <c r="Y243" s="74">
        <v>556</v>
      </c>
      <c r="Z243" s="74">
        <v>536</v>
      </c>
      <c r="AA243" s="74">
        <v>546</v>
      </c>
      <c r="AB243" s="74">
        <v>159</v>
      </c>
      <c r="AC243" s="74">
        <v>171</v>
      </c>
      <c r="AD243" s="74">
        <v>299</v>
      </c>
      <c r="AE243" s="74">
        <v>267</v>
      </c>
      <c r="AF243" s="74">
        <v>8408</v>
      </c>
    </row>
    <row r="244" ht="15">
      <c r="A244" s="76" t="s">
        <v>190</v>
      </c>
    </row>
    <row r="245" ht="15">
      <c r="A245" s="76" t="s">
        <v>237</v>
      </c>
    </row>
    <row r="247" ht="15">
      <c r="A247" s="67" t="s">
        <v>238</v>
      </c>
    </row>
    <row r="248" ht="15">
      <c r="A248" s="68" t="s">
        <v>235</v>
      </c>
    </row>
    <row r="249" ht="15">
      <c r="A249" s="69" t="s">
        <v>193</v>
      </c>
    </row>
    <row r="250" spans="1:32" ht="15">
      <c r="A250" s="143" t="s">
        <v>236</v>
      </c>
      <c r="B250" s="145" t="s">
        <v>172</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7"/>
    </row>
    <row r="251" spans="1:32" ht="72">
      <c r="A251" s="144"/>
      <c r="B251" s="70" t="s">
        <v>143</v>
      </c>
      <c r="C251" s="70" t="s">
        <v>144</v>
      </c>
      <c r="D251" s="70" t="s">
        <v>173</v>
      </c>
      <c r="E251" s="70" t="s">
        <v>146</v>
      </c>
      <c r="F251" s="70" t="s">
        <v>174</v>
      </c>
      <c r="G251" s="70" t="s">
        <v>175</v>
      </c>
      <c r="H251" s="70" t="s">
        <v>149</v>
      </c>
      <c r="I251" s="70" t="s">
        <v>150</v>
      </c>
      <c r="J251" s="70" t="s">
        <v>176</v>
      </c>
      <c r="K251" s="70" t="s">
        <v>152</v>
      </c>
      <c r="L251" s="70" t="s">
        <v>177</v>
      </c>
      <c r="M251" s="70" t="s">
        <v>178</v>
      </c>
      <c r="N251" s="70" t="s">
        <v>179</v>
      </c>
      <c r="O251" s="70" t="s">
        <v>156</v>
      </c>
      <c r="P251" s="70" t="s">
        <v>180</v>
      </c>
      <c r="Q251" s="70" t="s">
        <v>181</v>
      </c>
      <c r="R251" s="70" t="s">
        <v>182</v>
      </c>
      <c r="S251" s="70" t="s">
        <v>183</v>
      </c>
      <c r="T251" s="70" t="s">
        <v>160</v>
      </c>
      <c r="U251" s="70" t="s">
        <v>184</v>
      </c>
      <c r="V251" s="70" t="s">
        <v>161</v>
      </c>
      <c r="W251" s="70" t="s">
        <v>185</v>
      </c>
      <c r="X251" s="70" t="s">
        <v>186</v>
      </c>
      <c r="Y251" s="70" t="s">
        <v>162</v>
      </c>
      <c r="Z251" s="70" t="s">
        <v>163</v>
      </c>
      <c r="AA251" s="70" t="s">
        <v>164</v>
      </c>
      <c r="AB251" s="70" t="s">
        <v>187</v>
      </c>
      <c r="AC251" s="70" t="s">
        <v>165</v>
      </c>
      <c r="AD251" s="70" t="s">
        <v>166</v>
      </c>
      <c r="AE251" s="70" t="s">
        <v>188</v>
      </c>
      <c r="AF251" s="71" t="s">
        <v>189</v>
      </c>
    </row>
    <row r="252" spans="1:32" ht="15">
      <c r="A252" s="72" t="s">
        <v>197</v>
      </c>
      <c r="B252" s="73">
        <v>97.6</v>
      </c>
      <c r="C252" s="73">
        <v>89.1</v>
      </c>
      <c r="D252" s="73">
        <v>99.2</v>
      </c>
      <c r="E252" s="73">
        <v>99.3</v>
      </c>
      <c r="F252" s="73">
        <v>97.1</v>
      </c>
      <c r="G252" s="73">
        <v>97.5</v>
      </c>
      <c r="H252" s="73">
        <v>90.6</v>
      </c>
      <c r="I252" s="73">
        <v>100</v>
      </c>
      <c r="J252" s="73">
        <v>100</v>
      </c>
      <c r="K252" s="73">
        <v>99.2</v>
      </c>
      <c r="L252" s="73">
        <v>97.1</v>
      </c>
      <c r="M252" s="73">
        <v>98.4</v>
      </c>
      <c r="N252" s="73">
        <v>97.5</v>
      </c>
      <c r="O252" s="73">
        <v>97.9</v>
      </c>
      <c r="P252" s="73">
        <v>93.9</v>
      </c>
      <c r="Q252" s="73">
        <v>93.6</v>
      </c>
      <c r="R252" s="73">
        <v>99.1</v>
      </c>
      <c r="S252" s="73">
        <v>95.3</v>
      </c>
      <c r="T252" s="73">
        <v>99.4</v>
      </c>
      <c r="U252" s="73">
        <v>94.8</v>
      </c>
      <c r="V252" s="73">
        <v>96.1</v>
      </c>
      <c r="W252" s="73">
        <v>96.7</v>
      </c>
      <c r="X252" s="73">
        <v>97.6</v>
      </c>
      <c r="Y252" s="73">
        <v>89.6</v>
      </c>
      <c r="Z252" s="73">
        <v>95.1</v>
      </c>
      <c r="AA252" s="73">
        <v>95.1</v>
      </c>
      <c r="AB252" s="73">
        <v>94.3</v>
      </c>
      <c r="AC252" s="73">
        <v>98.8</v>
      </c>
      <c r="AD252" s="73">
        <v>97.3</v>
      </c>
      <c r="AE252" s="73">
        <v>96.6</v>
      </c>
      <c r="AF252" s="74">
        <v>96.7</v>
      </c>
    </row>
    <row r="253" spans="1:32" ht="15">
      <c r="A253" s="72" t="s">
        <v>198</v>
      </c>
      <c r="B253" s="73">
        <v>2.4</v>
      </c>
      <c r="C253" s="73">
        <v>10.9</v>
      </c>
      <c r="D253" s="73">
        <v>0.8</v>
      </c>
      <c r="E253" s="73">
        <v>0.7</v>
      </c>
      <c r="F253" s="73">
        <v>2.9</v>
      </c>
      <c r="G253" s="73">
        <v>2.5</v>
      </c>
      <c r="H253" s="73">
        <v>9.4</v>
      </c>
      <c r="I253" s="73">
        <v>0</v>
      </c>
      <c r="J253" s="73">
        <v>0</v>
      </c>
      <c r="K253" s="73">
        <v>0.8</v>
      </c>
      <c r="L253" s="73">
        <v>2.9</v>
      </c>
      <c r="M253" s="73">
        <v>1.6</v>
      </c>
      <c r="N253" s="73">
        <v>2.5</v>
      </c>
      <c r="O253" s="73">
        <v>2.1</v>
      </c>
      <c r="P253" s="73">
        <v>6.1</v>
      </c>
      <c r="Q253" s="73">
        <v>6.4</v>
      </c>
      <c r="R253" s="73">
        <v>0.9</v>
      </c>
      <c r="S253" s="73">
        <v>4.7</v>
      </c>
      <c r="T253" s="73">
        <v>0.6</v>
      </c>
      <c r="U253" s="73">
        <v>5.2</v>
      </c>
      <c r="V253" s="73">
        <v>3.9</v>
      </c>
      <c r="W253" s="73">
        <v>3.3</v>
      </c>
      <c r="X253" s="73">
        <v>2.4</v>
      </c>
      <c r="Y253" s="73">
        <v>10.4</v>
      </c>
      <c r="Z253" s="73">
        <v>4.9</v>
      </c>
      <c r="AA253" s="73">
        <v>4.9</v>
      </c>
      <c r="AB253" s="73">
        <v>5.7</v>
      </c>
      <c r="AC253" s="73">
        <v>1.2</v>
      </c>
      <c r="AD253" s="73">
        <v>2.7</v>
      </c>
      <c r="AE253" s="73">
        <v>3.4</v>
      </c>
      <c r="AF253" s="74">
        <v>3.3</v>
      </c>
    </row>
    <row r="254" spans="1:32" ht="15">
      <c r="A254" s="75" t="s">
        <v>189</v>
      </c>
      <c r="B254" s="74">
        <v>100</v>
      </c>
      <c r="C254" s="74">
        <v>100</v>
      </c>
      <c r="D254" s="74">
        <v>100</v>
      </c>
      <c r="E254" s="74">
        <v>100</v>
      </c>
      <c r="F254" s="74">
        <v>100</v>
      </c>
      <c r="G254" s="74">
        <v>100</v>
      </c>
      <c r="H254" s="74">
        <v>100</v>
      </c>
      <c r="I254" s="74">
        <v>100</v>
      </c>
      <c r="J254" s="74">
        <v>100</v>
      </c>
      <c r="K254" s="74">
        <v>100</v>
      </c>
      <c r="L254" s="74">
        <v>100</v>
      </c>
      <c r="M254" s="74">
        <v>100</v>
      </c>
      <c r="N254" s="74">
        <v>100</v>
      </c>
      <c r="O254" s="74">
        <v>100</v>
      </c>
      <c r="P254" s="74">
        <v>100</v>
      </c>
      <c r="Q254" s="74">
        <v>100</v>
      </c>
      <c r="R254" s="74">
        <v>100</v>
      </c>
      <c r="S254" s="74">
        <v>100</v>
      </c>
      <c r="T254" s="74">
        <v>100</v>
      </c>
      <c r="U254" s="74">
        <v>100</v>
      </c>
      <c r="V254" s="74">
        <v>100</v>
      </c>
      <c r="W254" s="74">
        <v>100</v>
      </c>
      <c r="X254" s="74">
        <v>100</v>
      </c>
      <c r="Y254" s="74">
        <v>100</v>
      </c>
      <c r="Z254" s="74">
        <v>100</v>
      </c>
      <c r="AA254" s="74">
        <v>100</v>
      </c>
      <c r="AB254" s="74">
        <v>100</v>
      </c>
      <c r="AC254" s="74">
        <v>100</v>
      </c>
      <c r="AD254" s="74">
        <v>100</v>
      </c>
      <c r="AE254" s="74">
        <v>100</v>
      </c>
      <c r="AF254" s="74">
        <v>100</v>
      </c>
    </row>
    <row r="255" ht="15">
      <c r="A255" s="76" t="s">
        <v>190</v>
      </c>
    </row>
    <row r="256" ht="15">
      <c r="A256" s="76" t="s">
        <v>237</v>
      </c>
    </row>
    <row r="258" ht="15">
      <c r="A258" s="67" t="s">
        <v>239</v>
      </c>
    </row>
    <row r="259" ht="15">
      <c r="A259" s="68" t="s">
        <v>240</v>
      </c>
    </row>
    <row r="260" ht="15">
      <c r="A260" s="69" t="s">
        <v>171</v>
      </c>
    </row>
    <row r="261" spans="1:32" ht="15">
      <c r="A261" s="143" t="s">
        <v>241</v>
      </c>
      <c r="B261" s="145" t="s">
        <v>172</v>
      </c>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7"/>
    </row>
    <row r="262" spans="1:32" ht="72">
      <c r="A262" s="144"/>
      <c r="B262" s="70" t="s">
        <v>143</v>
      </c>
      <c r="C262" s="70" t="s">
        <v>144</v>
      </c>
      <c r="D262" s="70" t="s">
        <v>173</v>
      </c>
      <c r="E262" s="70" t="s">
        <v>146</v>
      </c>
      <c r="F262" s="70" t="s">
        <v>174</v>
      </c>
      <c r="G262" s="70" t="s">
        <v>175</v>
      </c>
      <c r="H262" s="70" t="s">
        <v>149</v>
      </c>
      <c r="I262" s="70" t="s">
        <v>150</v>
      </c>
      <c r="J262" s="70" t="s">
        <v>176</v>
      </c>
      <c r="K262" s="70" t="s">
        <v>152</v>
      </c>
      <c r="L262" s="70" t="s">
        <v>177</v>
      </c>
      <c r="M262" s="70" t="s">
        <v>178</v>
      </c>
      <c r="N262" s="70" t="s">
        <v>179</v>
      </c>
      <c r="O262" s="70" t="s">
        <v>156</v>
      </c>
      <c r="P262" s="70" t="s">
        <v>180</v>
      </c>
      <c r="Q262" s="70" t="s">
        <v>181</v>
      </c>
      <c r="R262" s="70" t="s">
        <v>182</v>
      </c>
      <c r="S262" s="70" t="s">
        <v>183</v>
      </c>
      <c r="T262" s="70" t="s">
        <v>160</v>
      </c>
      <c r="U262" s="70" t="s">
        <v>184</v>
      </c>
      <c r="V262" s="70" t="s">
        <v>161</v>
      </c>
      <c r="W262" s="70" t="s">
        <v>185</v>
      </c>
      <c r="X262" s="70" t="s">
        <v>186</v>
      </c>
      <c r="Y262" s="70" t="s">
        <v>162</v>
      </c>
      <c r="Z262" s="70" t="s">
        <v>163</v>
      </c>
      <c r="AA262" s="70" t="s">
        <v>164</v>
      </c>
      <c r="AB262" s="70" t="s">
        <v>187</v>
      </c>
      <c r="AC262" s="70" t="s">
        <v>165</v>
      </c>
      <c r="AD262" s="70" t="s">
        <v>166</v>
      </c>
      <c r="AE262" s="70" t="s">
        <v>188</v>
      </c>
      <c r="AF262" s="71" t="s">
        <v>189</v>
      </c>
    </row>
    <row r="263" spans="1:32" ht="15">
      <c r="A263" s="72" t="s">
        <v>197</v>
      </c>
      <c r="B263" s="73">
        <v>238</v>
      </c>
      <c r="C263" s="73">
        <v>97</v>
      </c>
      <c r="D263" s="73">
        <v>117</v>
      </c>
      <c r="E263" s="73">
        <v>1528</v>
      </c>
      <c r="F263" s="73">
        <v>203</v>
      </c>
      <c r="G263" s="73">
        <v>394</v>
      </c>
      <c r="H263" s="73">
        <v>214</v>
      </c>
      <c r="I263" s="73">
        <v>50</v>
      </c>
      <c r="J263" s="73">
        <v>36</v>
      </c>
      <c r="K263" s="73">
        <v>116</v>
      </c>
      <c r="L263" s="73">
        <v>101</v>
      </c>
      <c r="M263" s="73">
        <v>121</v>
      </c>
      <c r="N263" s="73">
        <v>277</v>
      </c>
      <c r="O263" s="73">
        <v>188</v>
      </c>
      <c r="P263" s="73">
        <v>107</v>
      </c>
      <c r="Q263" s="73">
        <v>106</v>
      </c>
      <c r="R263" s="73">
        <v>116</v>
      </c>
      <c r="S263" s="73">
        <v>42</v>
      </c>
      <c r="T263" s="73">
        <v>906</v>
      </c>
      <c r="U263" s="73">
        <v>458</v>
      </c>
      <c r="V263" s="73">
        <v>73</v>
      </c>
      <c r="W263" s="73">
        <v>117</v>
      </c>
      <c r="X263" s="73">
        <v>167</v>
      </c>
      <c r="Y263" s="73">
        <v>499</v>
      </c>
      <c r="Z263" s="73">
        <v>510</v>
      </c>
      <c r="AA263" s="73">
        <v>509</v>
      </c>
      <c r="AB263" s="73">
        <v>151</v>
      </c>
      <c r="AC263" s="73">
        <v>167</v>
      </c>
      <c r="AD263" s="73">
        <v>286</v>
      </c>
      <c r="AE263" s="73">
        <v>253</v>
      </c>
      <c r="AF263" s="74">
        <v>8147</v>
      </c>
    </row>
    <row r="264" spans="1:32" ht="15">
      <c r="A264" s="72" t="s">
        <v>198</v>
      </c>
      <c r="B264" s="73">
        <v>8</v>
      </c>
      <c r="C264" s="73">
        <v>13</v>
      </c>
      <c r="D264" s="73">
        <v>3</v>
      </c>
      <c r="E264" s="73">
        <v>7</v>
      </c>
      <c r="F264" s="73">
        <v>6</v>
      </c>
      <c r="G264" s="73">
        <v>11</v>
      </c>
      <c r="H264" s="73">
        <v>9</v>
      </c>
      <c r="I264" s="73">
        <v>0</v>
      </c>
      <c r="J264" s="73">
        <v>0</v>
      </c>
      <c r="K264" s="73">
        <v>2</v>
      </c>
      <c r="L264" s="73">
        <v>2</v>
      </c>
      <c r="M264" s="73">
        <v>1</v>
      </c>
      <c r="N264" s="73">
        <v>4</v>
      </c>
      <c r="O264" s="73">
        <v>7</v>
      </c>
      <c r="P264" s="73">
        <v>7</v>
      </c>
      <c r="Q264" s="73">
        <v>3</v>
      </c>
      <c r="R264" s="73">
        <v>1</v>
      </c>
      <c r="S264" s="73">
        <v>1</v>
      </c>
      <c r="T264" s="73">
        <v>3</v>
      </c>
      <c r="U264" s="73">
        <v>3</v>
      </c>
      <c r="V264" s="73">
        <v>4</v>
      </c>
      <c r="W264" s="73">
        <v>4</v>
      </c>
      <c r="X264" s="73">
        <v>3</v>
      </c>
      <c r="Y264" s="73">
        <v>57</v>
      </c>
      <c r="Z264" s="73">
        <v>26</v>
      </c>
      <c r="AA264" s="73">
        <v>37</v>
      </c>
      <c r="AB264" s="73">
        <v>8</v>
      </c>
      <c r="AC264" s="73">
        <v>4</v>
      </c>
      <c r="AD264" s="73">
        <v>13</v>
      </c>
      <c r="AE264" s="73">
        <v>14</v>
      </c>
      <c r="AF264" s="74">
        <v>261</v>
      </c>
    </row>
    <row r="265" spans="1:32" ht="15">
      <c r="A265" s="75" t="s">
        <v>189</v>
      </c>
      <c r="B265" s="74">
        <v>246</v>
      </c>
      <c r="C265" s="74">
        <v>110</v>
      </c>
      <c r="D265" s="74">
        <v>120</v>
      </c>
      <c r="E265" s="74">
        <v>1535</v>
      </c>
      <c r="F265" s="74">
        <v>209</v>
      </c>
      <c r="G265" s="74">
        <v>405</v>
      </c>
      <c r="H265" s="74">
        <v>223</v>
      </c>
      <c r="I265" s="74">
        <v>50</v>
      </c>
      <c r="J265" s="74">
        <v>36</v>
      </c>
      <c r="K265" s="74">
        <v>118</v>
      </c>
      <c r="L265" s="74">
        <v>103</v>
      </c>
      <c r="M265" s="74">
        <v>122</v>
      </c>
      <c r="N265" s="74">
        <v>281</v>
      </c>
      <c r="O265" s="74">
        <v>195</v>
      </c>
      <c r="P265" s="74">
        <v>114</v>
      </c>
      <c r="Q265" s="74">
        <v>109</v>
      </c>
      <c r="R265" s="74">
        <v>117</v>
      </c>
      <c r="S265" s="74">
        <v>43</v>
      </c>
      <c r="T265" s="74">
        <v>909</v>
      </c>
      <c r="U265" s="74">
        <v>461</v>
      </c>
      <c r="V265" s="74">
        <v>77</v>
      </c>
      <c r="W265" s="74">
        <v>121</v>
      </c>
      <c r="X265" s="74">
        <v>170</v>
      </c>
      <c r="Y265" s="74">
        <v>556</v>
      </c>
      <c r="Z265" s="74">
        <v>536</v>
      </c>
      <c r="AA265" s="74">
        <v>546</v>
      </c>
      <c r="AB265" s="74">
        <v>159</v>
      </c>
      <c r="AC265" s="74">
        <v>171</v>
      </c>
      <c r="AD265" s="74">
        <v>299</v>
      </c>
      <c r="AE265" s="74">
        <v>267</v>
      </c>
      <c r="AF265" s="74">
        <v>8408</v>
      </c>
    </row>
    <row r="266" ht="15">
      <c r="A266" s="76" t="s">
        <v>190</v>
      </c>
    </row>
    <row r="267" ht="15">
      <c r="A267" s="76" t="s">
        <v>242</v>
      </c>
    </row>
    <row r="269" ht="15">
      <c r="A269" s="67" t="s">
        <v>243</v>
      </c>
    </row>
    <row r="270" ht="15">
      <c r="A270" s="68" t="s">
        <v>240</v>
      </c>
    </row>
    <row r="271" ht="15">
      <c r="A271" s="69" t="s">
        <v>193</v>
      </c>
    </row>
    <row r="272" spans="1:32" ht="15">
      <c r="A272" s="143" t="s">
        <v>241</v>
      </c>
      <c r="B272" s="145" t="s">
        <v>172</v>
      </c>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7"/>
    </row>
    <row r="273" spans="1:32" ht="72">
      <c r="A273" s="144"/>
      <c r="B273" s="70" t="s">
        <v>143</v>
      </c>
      <c r="C273" s="70" t="s">
        <v>144</v>
      </c>
      <c r="D273" s="70" t="s">
        <v>173</v>
      </c>
      <c r="E273" s="70" t="s">
        <v>146</v>
      </c>
      <c r="F273" s="70" t="s">
        <v>174</v>
      </c>
      <c r="G273" s="70" t="s">
        <v>175</v>
      </c>
      <c r="H273" s="70" t="s">
        <v>149</v>
      </c>
      <c r="I273" s="70" t="s">
        <v>150</v>
      </c>
      <c r="J273" s="70" t="s">
        <v>176</v>
      </c>
      <c r="K273" s="70" t="s">
        <v>152</v>
      </c>
      <c r="L273" s="70" t="s">
        <v>177</v>
      </c>
      <c r="M273" s="70" t="s">
        <v>178</v>
      </c>
      <c r="N273" s="70" t="s">
        <v>179</v>
      </c>
      <c r="O273" s="70" t="s">
        <v>156</v>
      </c>
      <c r="P273" s="70" t="s">
        <v>180</v>
      </c>
      <c r="Q273" s="70" t="s">
        <v>181</v>
      </c>
      <c r="R273" s="70" t="s">
        <v>182</v>
      </c>
      <c r="S273" s="70" t="s">
        <v>183</v>
      </c>
      <c r="T273" s="70" t="s">
        <v>160</v>
      </c>
      <c r="U273" s="70" t="s">
        <v>184</v>
      </c>
      <c r="V273" s="70" t="s">
        <v>161</v>
      </c>
      <c r="W273" s="70" t="s">
        <v>185</v>
      </c>
      <c r="X273" s="70" t="s">
        <v>186</v>
      </c>
      <c r="Y273" s="70" t="s">
        <v>162</v>
      </c>
      <c r="Z273" s="70" t="s">
        <v>163</v>
      </c>
      <c r="AA273" s="70" t="s">
        <v>164</v>
      </c>
      <c r="AB273" s="70" t="s">
        <v>187</v>
      </c>
      <c r="AC273" s="70" t="s">
        <v>165</v>
      </c>
      <c r="AD273" s="70" t="s">
        <v>166</v>
      </c>
      <c r="AE273" s="70" t="s">
        <v>188</v>
      </c>
      <c r="AF273" s="71" t="s">
        <v>189</v>
      </c>
    </row>
    <row r="274" spans="1:32" ht="15">
      <c r="A274" s="72" t="s">
        <v>197</v>
      </c>
      <c r="B274" s="73">
        <v>96.7</v>
      </c>
      <c r="C274" s="73">
        <v>88.2</v>
      </c>
      <c r="D274" s="73">
        <v>97.5</v>
      </c>
      <c r="E274" s="73">
        <v>99.5</v>
      </c>
      <c r="F274" s="73">
        <v>97.1</v>
      </c>
      <c r="G274" s="73">
        <v>97.3</v>
      </c>
      <c r="H274" s="73">
        <v>96</v>
      </c>
      <c r="I274" s="73">
        <v>100</v>
      </c>
      <c r="J274" s="73">
        <v>100</v>
      </c>
      <c r="K274" s="73">
        <v>98.3</v>
      </c>
      <c r="L274" s="73">
        <v>98.1</v>
      </c>
      <c r="M274" s="73">
        <v>99.2</v>
      </c>
      <c r="N274" s="73">
        <v>98.6</v>
      </c>
      <c r="O274" s="73">
        <v>96.4</v>
      </c>
      <c r="P274" s="73">
        <v>93.9</v>
      </c>
      <c r="Q274" s="73">
        <v>97.2</v>
      </c>
      <c r="R274" s="73">
        <v>99.1</v>
      </c>
      <c r="S274" s="73">
        <v>97.7</v>
      </c>
      <c r="T274" s="73">
        <v>99.7</v>
      </c>
      <c r="U274" s="73">
        <v>99.3</v>
      </c>
      <c r="V274" s="73">
        <v>94.8</v>
      </c>
      <c r="W274" s="73">
        <v>96.7</v>
      </c>
      <c r="X274" s="73">
        <v>98.2</v>
      </c>
      <c r="Y274" s="73">
        <v>89.7</v>
      </c>
      <c r="Z274" s="73">
        <v>95.1</v>
      </c>
      <c r="AA274" s="73">
        <v>93.2</v>
      </c>
      <c r="AB274" s="73">
        <v>95</v>
      </c>
      <c r="AC274" s="73">
        <v>97.7</v>
      </c>
      <c r="AD274" s="73">
        <v>95.7</v>
      </c>
      <c r="AE274" s="73">
        <v>94.8</v>
      </c>
      <c r="AF274" s="74">
        <v>96.9</v>
      </c>
    </row>
    <row r="275" spans="1:32" ht="15">
      <c r="A275" s="72" t="s">
        <v>198</v>
      </c>
      <c r="B275" s="73">
        <v>3.3</v>
      </c>
      <c r="C275" s="73">
        <v>11.8</v>
      </c>
      <c r="D275" s="73">
        <v>2.5</v>
      </c>
      <c r="E275" s="73">
        <v>0.5</v>
      </c>
      <c r="F275" s="73">
        <v>2.9</v>
      </c>
      <c r="G275" s="73">
        <v>2.7</v>
      </c>
      <c r="H275" s="73">
        <v>4</v>
      </c>
      <c r="I275" s="73">
        <v>0</v>
      </c>
      <c r="J275" s="73">
        <v>0</v>
      </c>
      <c r="K275" s="73">
        <v>1.7</v>
      </c>
      <c r="L275" s="73">
        <v>1.9</v>
      </c>
      <c r="M275" s="73">
        <v>0.8</v>
      </c>
      <c r="N275" s="73">
        <v>1.4</v>
      </c>
      <c r="O275" s="73">
        <v>3.6</v>
      </c>
      <c r="P275" s="73">
        <v>6.1</v>
      </c>
      <c r="Q275" s="73">
        <v>2.8</v>
      </c>
      <c r="R275" s="73">
        <v>0.9</v>
      </c>
      <c r="S275" s="73">
        <v>2.3</v>
      </c>
      <c r="T275" s="73">
        <v>0.3</v>
      </c>
      <c r="U275" s="73">
        <v>0.7</v>
      </c>
      <c r="V275" s="73">
        <v>5.2</v>
      </c>
      <c r="W275" s="73">
        <v>3.3</v>
      </c>
      <c r="X275" s="73">
        <v>1.8</v>
      </c>
      <c r="Y275" s="73">
        <v>10.3</v>
      </c>
      <c r="Z275" s="73">
        <v>4.9</v>
      </c>
      <c r="AA275" s="73">
        <v>6.8</v>
      </c>
      <c r="AB275" s="73">
        <v>5</v>
      </c>
      <c r="AC275" s="73">
        <v>2.3</v>
      </c>
      <c r="AD275" s="73">
        <v>4.3</v>
      </c>
      <c r="AE275" s="73">
        <v>5.2</v>
      </c>
      <c r="AF275" s="74">
        <v>3.1</v>
      </c>
    </row>
    <row r="276" spans="1:32" ht="15">
      <c r="A276" s="75" t="s">
        <v>189</v>
      </c>
      <c r="B276" s="74">
        <v>100</v>
      </c>
      <c r="C276" s="74">
        <v>100</v>
      </c>
      <c r="D276" s="74">
        <v>100</v>
      </c>
      <c r="E276" s="74">
        <v>100</v>
      </c>
      <c r="F276" s="74">
        <v>100</v>
      </c>
      <c r="G276" s="74">
        <v>100</v>
      </c>
      <c r="H276" s="74">
        <v>100</v>
      </c>
      <c r="I276" s="74">
        <v>100</v>
      </c>
      <c r="J276" s="74">
        <v>100</v>
      </c>
      <c r="K276" s="74">
        <v>100</v>
      </c>
      <c r="L276" s="74">
        <v>100</v>
      </c>
      <c r="M276" s="74">
        <v>100</v>
      </c>
      <c r="N276" s="74">
        <v>100</v>
      </c>
      <c r="O276" s="74">
        <v>100</v>
      </c>
      <c r="P276" s="74">
        <v>100</v>
      </c>
      <c r="Q276" s="74">
        <v>100</v>
      </c>
      <c r="R276" s="74">
        <v>100</v>
      </c>
      <c r="S276" s="74">
        <v>100</v>
      </c>
      <c r="T276" s="74">
        <v>100</v>
      </c>
      <c r="U276" s="74">
        <v>100</v>
      </c>
      <c r="V276" s="74">
        <v>100</v>
      </c>
      <c r="W276" s="74">
        <v>100</v>
      </c>
      <c r="X276" s="74">
        <v>100</v>
      </c>
      <c r="Y276" s="74">
        <v>100</v>
      </c>
      <c r="Z276" s="74">
        <v>100</v>
      </c>
      <c r="AA276" s="74">
        <v>100</v>
      </c>
      <c r="AB276" s="74">
        <v>100</v>
      </c>
      <c r="AC276" s="74">
        <v>100</v>
      </c>
      <c r="AD276" s="74">
        <v>100</v>
      </c>
      <c r="AE276" s="74">
        <v>100</v>
      </c>
      <c r="AF276" s="74">
        <v>100</v>
      </c>
    </row>
    <row r="277" ht="15">
      <c r="A277" s="76" t="s">
        <v>190</v>
      </c>
    </row>
    <row r="278" ht="15">
      <c r="A278" s="76" t="s">
        <v>242</v>
      </c>
    </row>
    <row r="280" ht="15">
      <c r="A280" s="67" t="s">
        <v>244</v>
      </c>
    </row>
    <row r="281" ht="15">
      <c r="A281" s="68" t="s">
        <v>245</v>
      </c>
    </row>
    <row r="282" ht="15">
      <c r="A282" s="69" t="s">
        <v>171</v>
      </c>
    </row>
    <row r="283" spans="1:32" ht="36" customHeight="1">
      <c r="A283" s="143" t="s">
        <v>246</v>
      </c>
      <c r="B283" s="145" t="s">
        <v>172</v>
      </c>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7"/>
    </row>
    <row r="284" spans="1:32" ht="72">
      <c r="A284" s="144"/>
      <c r="B284" s="70" t="s">
        <v>143</v>
      </c>
      <c r="C284" s="70" t="s">
        <v>144</v>
      </c>
      <c r="D284" s="70" t="s">
        <v>173</v>
      </c>
      <c r="E284" s="70" t="s">
        <v>146</v>
      </c>
      <c r="F284" s="70" t="s">
        <v>174</v>
      </c>
      <c r="G284" s="70" t="s">
        <v>175</v>
      </c>
      <c r="H284" s="70" t="s">
        <v>149</v>
      </c>
      <c r="I284" s="70" t="s">
        <v>150</v>
      </c>
      <c r="J284" s="70" t="s">
        <v>176</v>
      </c>
      <c r="K284" s="70" t="s">
        <v>152</v>
      </c>
      <c r="L284" s="70" t="s">
        <v>177</v>
      </c>
      <c r="M284" s="70" t="s">
        <v>178</v>
      </c>
      <c r="N284" s="70" t="s">
        <v>179</v>
      </c>
      <c r="O284" s="70" t="s">
        <v>156</v>
      </c>
      <c r="P284" s="70" t="s">
        <v>180</v>
      </c>
      <c r="Q284" s="70" t="s">
        <v>181</v>
      </c>
      <c r="R284" s="70" t="s">
        <v>182</v>
      </c>
      <c r="S284" s="70" t="s">
        <v>183</v>
      </c>
      <c r="T284" s="70" t="s">
        <v>160</v>
      </c>
      <c r="U284" s="70" t="s">
        <v>184</v>
      </c>
      <c r="V284" s="70" t="s">
        <v>161</v>
      </c>
      <c r="W284" s="70" t="s">
        <v>185</v>
      </c>
      <c r="X284" s="70" t="s">
        <v>186</v>
      </c>
      <c r="Y284" s="70" t="s">
        <v>162</v>
      </c>
      <c r="Z284" s="70" t="s">
        <v>163</v>
      </c>
      <c r="AA284" s="70" t="s">
        <v>164</v>
      </c>
      <c r="AB284" s="70" t="s">
        <v>187</v>
      </c>
      <c r="AC284" s="70" t="s">
        <v>165</v>
      </c>
      <c r="AD284" s="70" t="s">
        <v>166</v>
      </c>
      <c r="AE284" s="70" t="s">
        <v>188</v>
      </c>
      <c r="AF284" s="71" t="s">
        <v>189</v>
      </c>
    </row>
    <row r="285" spans="1:32" ht="15">
      <c r="A285" s="72" t="s">
        <v>197</v>
      </c>
      <c r="B285" s="73">
        <v>145</v>
      </c>
      <c r="C285" s="73">
        <v>52</v>
      </c>
      <c r="D285" s="73">
        <v>65</v>
      </c>
      <c r="E285" s="73">
        <v>1374</v>
      </c>
      <c r="F285" s="73">
        <v>150</v>
      </c>
      <c r="G285" s="73">
        <v>292</v>
      </c>
      <c r="H285" s="73">
        <v>150</v>
      </c>
      <c r="I285" s="73">
        <v>45</v>
      </c>
      <c r="J285" s="73">
        <v>19</v>
      </c>
      <c r="K285" s="73">
        <v>66</v>
      </c>
      <c r="L285" s="73">
        <v>75</v>
      </c>
      <c r="M285" s="73">
        <v>73</v>
      </c>
      <c r="N285" s="73">
        <v>203</v>
      </c>
      <c r="O285" s="73">
        <v>138</v>
      </c>
      <c r="P285" s="73">
        <v>85</v>
      </c>
      <c r="Q285" s="73">
        <v>55</v>
      </c>
      <c r="R285" s="73">
        <v>59</v>
      </c>
      <c r="S285" s="73">
        <v>34</v>
      </c>
      <c r="T285" s="73">
        <v>835</v>
      </c>
      <c r="U285" s="73">
        <v>435</v>
      </c>
      <c r="V285" s="73">
        <v>52</v>
      </c>
      <c r="W285" s="73">
        <v>55</v>
      </c>
      <c r="X285" s="73">
        <v>124</v>
      </c>
      <c r="Y285" s="73">
        <v>286</v>
      </c>
      <c r="Z285" s="73">
        <v>290</v>
      </c>
      <c r="AA285" s="73">
        <v>321</v>
      </c>
      <c r="AB285" s="73">
        <v>85</v>
      </c>
      <c r="AC285" s="73">
        <v>106</v>
      </c>
      <c r="AD285" s="73">
        <v>143</v>
      </c>
      <c r="AE285" s="73">
        <v>128</v>
      </c>
      <c r="AF285" s="74">
        <v>5940</v>
      </c>
    </row>
    <row r="286" spans="1:32" ht="15">
      <c r="A286" s="72" t="s">
        <v>198</v>
      </c>
      <c r="B286" s="73">
        <v>101</v>
      </c>
      <c r="C286" s="73">
        <v>58</v>
      </c>
      <c r="D286" s="73">
        <v>55</v>
      </c>
      <c r="E286" s="73">
        <v>161</v>
      </c>
      <c r="F286" s="73">
        <v>59</v>
      </c>
      <c r="G286" s="73">
        <v>113</v>
      </c>
      <c r="H286" s="73">
        <v>73</v>
      </c>
      <c r="I286" s="73">
        <v>5</v>
      </c>
      <c r="J286" s="73">
        <v>17</v>
      </c>
      <c r="K286" s="73">
        <v>52</v>
      </c>
      <c r="L286" s="73">
        <v>28</v>
      </c>
      <c r="M286" s="73">
        <v>49</v>
      </c>
      <c r="N286" s="73">
        <v>78</v>
      </c>
      <c r="O286" s="73">
        <v>57</v>
      </c>
      <c r="P286" s="73">
        <v>29</v>
      </c>
      <c r="Q286" s="73">
        <v>54</v>
      </c>
      <c r="R286" s="73">
        <v>58</v>
      </c>
      <c r="S286" s="73">
        <v>9</v>
      </c>
      <c r="T286" s="73">
        <v>74</v>
      </c>
      <c r="U286" s="73">
        <v>26</v>
      </c>
      <c r="V286" s="73">
        <v>25</v>
      </c>
      <c r="W286" s="73">
        <v>66</v>
      </c>
      <c r="X286" s="73">
        <v>46</v>
      </c>
      <c r="Y286" s="73">
        <v>270</v>
      </c>
      <c r="Z286" s="73">
        <v>246</v>
      </c>
      <c r="AA286" s="73">
        <v>225</v>
      </c>
      <c r="AB286" s="73">
        <v>74</v>
      </c>
      <c r="AC286" s="73">
        <v>65</v>
      </c>
      <c r="AD286" s="73">
        <v>156</v>
      </c>
      <c r="AE286" s="73">
        <v>139</v>
      </c>
      <c r="AF286" s="74">
        <v>2468</v>
      </c>
    </row>
    <row r="287" spans="1:32" ht="15">
      <c r="A287" s="75" t="s">
        <v>189</v>
      </c>
      <c r="B287" s="74">
        <v>246</v>
      </c>
      <c r="C287" s="74">
        <v>110</v>
      </c>
      <c r="D287" s="74">
        <v>120</v>
      </c>
      <c r="E287" s="74">
        <v>1535</v>
      </c>
      <c r="F287" s="74">
        <v>209</v>
      </c>
      <c r="G287" s="74">
        <v>405</v>
      </c>
      <c r="H287" s="74">
        <v>223</v>
      </c>
      <c r="I287" s="74">
        <v>50</v>
      </c>
      <c r="J287" s="74">
        <v>36</v>
      </c>
      <c r="K287" s="74">
        <v>118</v>
      </c>
      <c r="L287" s="74">
        <v>103</v>
      </c>
      <c r="M287" s="74">
        <v>122</v>
      </c>
      <c r="N287" s="74">
        <v>281</v>
      </c>
      <c r="O287" s="74">
        <v>195</v>
      </c>
      <c r="P287" s="74">
        <v>114</v>
      </c>
      <c r="Q287" s="74">
        <v>109</v>
      </c>
      <c r="R287" s="74">
        <v>117</v>
      </c>
      <c r="S287" s="74">
        <v>43</v>
      </c>
      <c r="T287" s="74">
        <v>909</v>
      </c>
      <c r="U287" s="74">
        <v>461</v>
      </c>
      <c r="V287" s="74">
        <v>77</v>
      </c>
      <c r="W287" s="74">
        <v>121</v>
      </c>
      <c r="X287" s="74">
        <v>170</v>
      </c>
      <c r="Y287" s="74">
        <v>556</v>
      </c>
      <c r="Z287" s="74">
        <v>536</v>
      </c>
      <c r="AA287" s="74">
        <v>546</v>
      </c>
      <c r="AB287" s="74">
        <v>159</v>
      </c>
      <c r="AC287" s="74">
        <v>171</v>
      </c>
      <c r="AD287" s="74">
        <v>299</v>
      </c>
      <c r="AE287" s="74">
        <v>267</v>
      </c>
      <c r="AF287" s="74">
        <v>8408</v>
      </c>
    </row>
    <row r="288" ht="15">
      <c r="A288" s="76" t="s">
        <v>190</v>
      </c>
    </row>
    <row r="289" ht="15">
      <c r="A289" s="76" t="s">
        <v>247</v>
      </c>
    </row>
    <row r="291" ht="15">
      <c r="A291" s="67" t="s">
        <v>248</v>
      </c>
    </row>
    <row r="292" ht="15">
      <c r="A292" s="68" t="s">
        <v>245</v>
      </c>
    </row>
    <row r="293" ht="15">
      <c r="A293" s="69" t="s">
        <v>193</v>
      </c>
    </row>
    <row r="294" spans="1:32" ht="36" customHeight="1">
      <c r="A294" s="143" t="s">
        <v>246</v>
      </c>
      <c r="B294" s="145" t="s">
        <v>172</v>
      </c>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7"/>
    </row>
    <row r="295" spans="1:32" ht="72">
      <c r="A295" s="144"/>
      <c r="B295" s="70" t="s">
        <v>143</v>
      </c>
      <c r="C295" s="70" t="s">
        <v>144</v>
      </c>
      <c r="D295" s="70" t="s">
        <v>173</v>
      </c>
      <c r="E295" s="70" t="s">
        <v>146</v>
      </c>
      <c r="F295" s="70" t="s">
        <v>174</v>
      </c>
      <c r="G295" s="70" t="s">
        <v>175</v>
      </c>
      <c r="H295" s="70" t="s">
        <v>149</v>
      </c>
      <c r="I295" s="70" t="s">
        <v>150</v>
      </c>
      <c r="J295" s="70" t="s">
        <v>176</v>
      </c>
      <c r="K295" s="70" t="s">
        <v>152</v>
      </c>
      <c r="L295" s="70" t="s">
        <v>177</v>
      </c>
      <c r="M295" s="70" t="s">
        <v>178</v>
      </c>
      <c r="N295" s="70" t="s">
        <v>179</v>
      </c>
      <c r="O295" s="70" t="s">
        <v>156</v>
      </c>
      <c r="P295" s="70" t="s">
        <v>180</v>
      </c>
      <c r="Q295" s="70" t="s">
        <v>181</v>
      </c>
      <c r="R295" s="70" t="s">
        <v>182</v>
      </c>
      <c r="S295" s="70" t="s">
        <v>183</v>
      </c>
      <c r="T295" s="70" t="s">
        <v>160</v>
      </c>
      <c r="U295" s="70" t="s">
        <v>184</v>
      </c>
      <c r="V295" s="70" t="s">
        <v>161</v>
      </c>
      <c r="W295" s="70" t="s">
        <v>185</v>
      </c>
      <c r="X295" s="70" t="s">
        <v>186</v>
      </c>
      <c r="Y295" s="70" t="s">
        <v>162</v>
      </c>
      <c r="Z295" s="70" t="s">
        <v>163</v>
      </c>
      <c r="AA295" s="70" t="s">
        <v>164</v>
      </c>
      <c r="AB295" s="70" t="s">
        <v>187</v>
      </c>
      <c r="AC295" s="70" t="s">
        <v>165</v>
      </c>
      <c r="AD295" s="70" t="s">
        <v>166</v>
      </c>
      <c r="AE295" s="70" t="s">
        <v>188</v>
      </c>
      <c r="AF295" s="71" t="s">
        <v>189</v>
      </c>
    </row>
    <row r="296" spans="1:32" ht="15">
      <c r="A296" s="72" t="s">
        <v>197</v>
      </c>
      <c r="B296" s="73">
        <v>58.9</v>
      </c>
      <c r="C296" s="73">
        <v>47.3</v>
      </c>
      <c r="D296" s="73">
        <v>54.2</v>
      </c>
      <c r="E296" s="73">
        <v>89.5</v>
      </c>
      <c r="F296" s="73">
        <v>71.8</v>
      </c>
      <c r="G296" s="73">
        <v>72.1</v>
      </c>
      <c r="H296" s="73">
        <v>67.3</v>
      </c>
      <c r="I296" s="73">
        <v>90</v>
      </c>
      <c r="J296" s="73">
        <v>52.8</v>
      </c>
      <c r="K296" s="73">
        <v>55.9</v>
      </c>
      <c r="L296" s="73">
        <v>72.8</v>
      </c>
      <c r="M296" s="73">
        <v>59.8</v>
      </c>
      <c r="N296" s="73">
        <v>72.2</v>
      </c>
      <c r="O296" s="73">
        <v>70.8</v>
      </c>
      <c r="P296" s="73">
        <v>74.6</v>
      </c>
      <c r="Q296" s="73">
        <v>50.5</v>
      </c>
      <c r="R296" s="73">
        <v>50.4</v>
      </c>
      <c r="S296" s="73">
        <v>79.1</v>
      </c>
      <c r="T296" s="73">
        <v>91.9</v>
      </c>
      <c r="U296" s="73">
        <v>94.4</v>
      </c>
      <c r="V296" s="73">
        <v>67.5</v>
      </c>
      <c r="W296" s="73">
        <v>45.5</v>
      </c>
      <c r="X296" s="73">
        <v>72.9</v>
      </c>
      <c r="Y296" s="73">
        <v>51.4</v>
      </c>
      <c r="Z296" s="73">
        <v>54.1</v>
      </c>
      <c r="AA296" s="73">
        <v>58.8</v>
      </c>
      <c r="AB296" s="73">
        <v>53.5</v>
      </c>
      <c r="AC296" s="73">
        <v>62</v>
      </c>
      <c r="AD296" s="73">
        <v>47.8</v>
      </c>
      <c r="AE296" s="73">
        <v>47.9</v>
      </c>
      <c r="AF296" s="74">
        <v>70.6</v>
      </c>
    </row>
    <row r="297" spans="1:32" ht="15">
      <c r="A297" s="72" t="s">
        <v>198</v>
      </c>
      <c r="B297" s="73">
        <v>41.1</v>
      </c>
      <c r="C297" s="73">
        <v>52.7</v>
      </c>
      <c r="D297" s="73">
        <v>45.8</v>
      </c>
      <c r="E297" s="73">
        <v>10.5</v>
      </c>
      <c r="F297" s="73">
        <v>28.2</v>
      </c>
      <c r="G297" s="73">
        <v>27.9</v>
      </c>
      <c r="H297" s="73">
        <v>32.7</v>
      </c>
      <c r="I297" s="73">
        <v>10</v>
      </c>
      <c r="J297" s="73">
        <v>47.2</v>
      </c>
      <c r="K297" s="73">
        <v>44.1</v>
      </c>
      <c r="L297" s="73">
        <v>27.2</v>
      </c>
      <c r="M297" s="73">
        <v>40.2</v>
      </c>
      <c r="N297" s="73">
        <v>27.8</v>
      </c>
      <c r="O297" s="73">
        <v>29.2</v>
      </c>
      <c r="P297" s="73">
        <v>25.4</v>
      </c>
      <c r="Q297" s="73">
        <v>49.5</v>
      </c>
      <c r="R297" s="73">
        <v>49.6</v>
      </c>
      <c r="S297" s="73">
        <v>20.9</v>
      </c>
      <c r="T297" s="73">
        <v>8.1</v>
      </c>
      <c r="U297" s="73">
        <v>5.6</v>
      </c>
      <c r="V297" s="73">
        <v>32.5</v>
      </c>
      <c r="W297" s="73">
        <v>54.5</v>
      </c>
      <c r="X297" s="73">
        <v>27.1</v>
      </c>
      <c r="Y297" s="73">
        <v>48.6</v>
      </c>
      <c r="Z297" s="73">
        <v>45.9</v>
      </c>
      <c r="AA297" s="73">
        <v>41.2</v>
      </c>
      <c r="AB297" s="73">
        <v>46.5</v>
      </c>
      <c r="AC297" s="73">
        <v>38</v>
      </c>
      <c r="AD297" s="73">
        <v>52.2</v>
      </c>
      <c r="AE297" s="73">
        <v>52.1</v>
      </c>
      <c r="AF297" s="74">
        <v>29.4</v>
      </c>
    </row>
    <row r="298" spans="1:32" ht="15">
      <c r="A298" s="75" t="s">
        <v>189</v>
      </c>
      <c r="B298" s="74">
        <v>100</v>
      </c>
      <c r="C298" s="74">
        <v>100</v>
      </c>
      <c r="D298" s="74">
        <v>100</v>
      </c>
      <c r="E298" s="74">
        <v>100</v>
      </c>
      <c r="F298" s="74">
        <v>100</v>
      </c>
      <c r="G298" s="74">
        <v>100</v>
      </c>
      <c r="H298" s="74">
        <v>100</v>
      </c>
      <c r="I298" s="74">
        <v>100</v>
      </c>
      <c r="J298" s="74">
        <v>100</v>
      </c>
      <c r="K298" s="74">
        <v>100</v>
      </c>
      <c r="L298" s="74">
        <v>100</v>
      </c>
      <c r="M298" s="74">
        <v>100</v>
      </c>
      <c r="N298" s="74">
        <v>100</v>
      </c>
      <c r="O298" s="74">
        <v>100</v>
      </c>
      <c r="P298" s="74">
        <v>100</v>
      </c>
      <c r="Q298" s="74">
        <v>100</v>
      </c>
      <c r="R298" s="74">
        <v>100</v>
      </c>
      <c r="S298" s="74">
        <v>100</v>
      </c>
      <c r="T298" s="74">
        <v>100</v>
      </c>
      <c r="U298" s="74">
        <v>100</v>
      </c>
      <c r="V298" s="74">
        <v>100</v>
      </c>
      <c r="W298" s="74">
        <v>100</v>
      </c>
      <c r="X298" s="74">
        <v>100</v>
      </c>
      <c r="Y298" s="74">
        <v>100</v>
      </c>
      <c r="Z298" s="74">
        <v>100</v>
      </c>
      <c r="AA298" s="74">
        <v>100</v>
      </c>
      <c r="AB298" s="74">
        <v>100</v>
      </c>
      <c r="AC298" s="74">
        <v>100</v>
      </c>
      <c r="AD298" s="74">
        <v>100</v>
      </c>
      <c r="AE298" s="74">
        <v>100</v>
      </c>
      <c r="AF298" s="74">
        <v>100</v>
      </c>
    </row>
    <row r="299" ht="15">
      <c r="A299" s="76" t="s">
        <v>190</v>
      </c>
    </row>
    <row r="300" ht="15">
      <c r="A300" s="76" t="s">
        <v>247</v>
      </c>
    </row>
    <row r="302" ht="15">
      <c r="A302" s="67" t="s">
        <v>249</v>
      </c>
    </row>
    <row r="303" ht="15">
      <c r="A303" s="68" t="s">
        <v>250</v>
      </c>
    </row>
    <row r="304" ht="15">
      <c r="A304" s="69" t="s">
        <v>171</v>
      </c>
    </row>
    <row r="305" spans="1:32" ht="36" customHeight="1">
      <c r="A305" s="143" t="s">
        <v>251</v>
      </c>
      <c r="B305" s="145" t="s">
        <v>172</v>
      </c>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7"/>
    </row>
    <row r="306" spans="1:32" ht="72">
      <c r="A306" s="144"/>
      <c r="B306" s="70" t="s">
        <v>143</v>
      </c>
      <c r="C306" s="70" t="s">
        <v>144</v>
      </c>
      <c r="D306" s="70" t="s">
        <v>173</v>
      </c>
      <c r="E306" s="70" t="s">
        <v>146</v>
      </c>
      <c r="F306" s="70" t="s">
        <v>174</v>
      </c>
      <c r="G306" s="70" t="s">
        <v>175</v>
      </c>
      <c r="H306" s="70" t="s">
        <v>149</v>
      </c>
      <c r="I306" s="70" t="s">
        <v>150</v>
      </c>
      <c r="J306" s="70" t="s">
        <v>176</v>
      </c>
      <c r="K306" s="70" t="s">
        <v>152</v>
      </c>
      <c r="L306" s="70" t="s">
        <v>177</v>
      </c>
      <c r="M306" s="70" t="s">
        <v>178</v>
      </c>
      <c r="N306" s="70" t="s">
        <v>179</v>
      </c>
      <c r="O306" s="70" t="s">
        <v>156</v>
      </c>
      <c r="P306" s="70" t="s">
        <v>180</v>
      </c>
      <c r="Q306" s="70" t="s">
        <v>181</v>
      </c>
      <c r="R306" s="70" t="s">
        <v>182</v>
      </c>
      <c r="S306" s="70" t="s">
        <v>183</v>
      </c>
      <c r="T306" s="70" t="s">
        <v>160</v>
      </c>
      <c r="U306" s="70" t="s">
        <v>184</v>
      </c>
      <c r="V306" s="70" t="s">
        <v>161</v>
      </c>
      <c r="W306" s="70" t="s">
        <v>185</v>
      </c>
      <c r="X306" s="70" t="s">
        <v>186</v>
      </c>
      <c r="Y306" s="70" t="s">
        <v>162</v>
      </c>
      <c r="Z306" s="70" t="s">
        <v>163</v>
      </c>
      <c r="AA306" s="70" t="s">
        <v>164</v>
      </c>
      <c r="AB306" s="70" t="s">
        <v>187</v>
      </c>
      <c r="AC306" s="70" t="s">
        <v>165</v>
      </c>
      <c r="AD306" s="70" t="s">
        <v>166</v>
      </c>
      <c r="AE306" s="70" t="s">
        <v>188</v>
      </c>
      <c r="AF306" s="71" t="s">
        <v>189</v>
      </c>
    </row>
    <row r="307" spans="1:32" ht="15">
      <c r="A307" s="72" t="s">
        <v>197</v>
      </c>
      <c r="B307" s="73">
        <v>143</v>
      </c>
      <c r="C307" s="73">
        <v>47</v>
      </c>
      <c r="D307" s="73">
        <v>65</v>
      </c>
      <c r="E307" s="73">
        <v>1372</v>
      </c>
      <c r="F307" s="73">
        <v>150</v>
      </c>
      <c r="G307" s="73">
        <v>287</v>
      </c>
      <c r="H307" s="73">
        <v>144</v>
      </c>
      <c r="I307" s="73">
        <v>45</v>
      </c>
      <c r="J307" s="73">
        <v>19</v>
      </c>
      <c r="K307" s="73">
        <v>66</v>
      </c>
      <c r="L307" s="73">
        <v>75</v>
      </c>
      <c r="M307" s="73">
        <v>73</v>
      </c>
      <c r="N307" s="73">
        <v>203</v>
      </c>
      <c r="O307" s="73">
        <v>138</v>
      </c>
      <c r="P307" s="73">
        <v>82</v>
      </c>
      <c r="Q307" s="73">
        <v>53</v>
      </c>
      <c r="R307" s="73">
        <v>59</v>
      </c>
      <c r="S307" s="73">
        <v>33</v>
      </c>
      <c r="T307" s="73">
        <v>833</v>
      </c>
      <c r="U307" s="73">
        <v>431</v>
      </c>
      <c r="V307" s="73">
        <v>51</v>
      </c>
      <c r="W307" s="73">
        <v>54</v>
      </c>
      <c r="X307" s="73">
        <v>124</v>
      </c>
      <c r="Y307" s="73">
        <v>273</v>
      </c>
      <c r="Z307" s="73">
        <v>287</v>
      </c>
      <c r="AA307" s="73">
        <v>308</v>
      </c>
      <c r="AB307" s="73">
        <v>80</v>
      </c>
      <c r="AC307" s="73">
        <v>103</v>
      </c>
      <c r="AD307" s="73">
        <v>141</v>
      </c>
      <c r="AE307" s="73">
        <v>125</v>
      </c>
      <c r="AF307" s="74">
        <v>5864</v>
      </c>
    </row>
    <row r="308" spans="1:32" ht="15">
      <c r="A308" s="72" t="s">
        <v>198</v>
      </c>
      <c r="B308" s="73">
        <v>2</v>
      </c>
      <c r="C308" s="73">
        <v>5</v>
      </c>
      <c r="D308" s="73">
        <v>0</v>
      </c>
      <c r="E308" s="73">
        <v>2</v>
      </c>
      <c r="F308" s="73">
        <v>0</v>
      </c>
      <c r="G308" s="73">
        <v>5</v>
      </c>
      <c r="H308" s="73">
        <v>6</v>
      </c>
      <c r="I308" s="73">
        <v>0</v>
      </c>
      <c r="J308" s="73">
        <v>0</v>
      </c>
      <c r="K308" s="73">
        <v>0</v>
      </c>
      <c r="L308" s="73">
        <v>0</v>
      </c>
      <c r="M308" s="73">
        <v>0</v>
      </c>
      <c r="N308" s="73">
        <v>0</v>
      </c>
      <c r="O308" s="73">
        <v>0</v>
      </c>
      <c r="P308" s="73">
        <v>3</v>
      </c>
      <c r="Q308" s="73">
        <v>2</v>
      </c>
      <c r="R308" s="73">
        <v>0</v>
      </c>
      <c r="S308" s="73">
        <v>1</v>
      </c>
      <c r="T308" s="73">
        <v>2</v>
      </c>
      <c r="U308" s="73">
        <v>4</v>
      </c>
      <c r="V308" s="73">
        <v>1</v>
      </c>
      <c r="W308" s="73">
        <v>1</v>
      </c>
      <c r="X308" s="73">
        <v>0</v>
      </c>
      <c r="Y308" s="73">
        <v>13</v>
      </c>
      <c r="Z308" s="73">
        <v>3</v>
      </c>
      <c r="AA308" s="73">
        <v>13</v>
      </c>
      <c r="AB308" s="73">
        <v>5</v>
      </c>
      <c r="AC308" s="73">
        <v>3</v>
      </c>
      <c r="AD308" s="73">
        <v>2</v>
      </c>
      <c r="AE308" s="73">
        <v>3</v>
      </c>
      <c r="AF308" s="74">
        <v>76</v>
      </c>
    </row>
    <row r="309" spans="1:32" ht="15">
      <c r="A309" s="75" t="s">
        <v>189</v>
      </c>
      <c r="B309" s="74">
        <v>145</v>
      </c>
      <c r="C309" s="74">
        <v>52</v>
      </c>
      <c r="D309" s="74">
        <v>65</v>
      </c>
      <c r="E309" s="74">
        <v>1374</v>
      </c>
      <c r="F309" s="74">
        <v>150</v>
      </c>
      <c r="G309" s="74">
        <v>292</v>
      </c>
      <c r="H309" s="74">
        <v>150</v>
      </c>
      <c r="I309" s="74">
        <v>45</v>
      </c>
      <c r="J309" s="74">
        <v>19</v>
      </c>
      <c r="K309" s="74">
        <v>66</v>
      </c>
      <c r="L309" s="74">
        <v>75</v>
      </c>
      <c r="M309" s="74">
        <v>73</v>
      </c>
      <c r="N309" s="74">
        <v>203</v>
      </c>
      <c r="O309" s="74">
        <v>138</v>
      </c>
      <c r="P309" s="74">
        <v>85</v>
      </c>
      <c r="Q309" s="74">
        <v>55</v>
      </c>
      <c r="R309" s="74">
        <v>59</v>
      </c>
      <c r="S309" s="74">
        <v>34</v>
      </c>
      <c r="T309" s="74">
        <v>835</v>
      </c>
      <c r="U309" s="74">
        <v>435</v>
      </c>
      <c r="V309" s="74">
        <v>52</v>
      </c>
      <c r="W309" s="74">
        <v>55</v>
      </c>
      <c r="X309" s="74">
        <v>124</v>
      </c>
      <c r="Y309" s="74">
        <v>286</v>
      </c>
      <c r="Z309" s="74">
        <v>290</v>
      </c>
      <c r="AA309" s="74">
        <v>321</v>
      </c>
      <c r="AB309" s="74">
        <v>85</v>
      </c>
      <c r="AC309" s="74">
        <v>106</v>
      </c>
      <c r="AD309" s="74">
        <v>143</v>
      </c>
      <c r="AE309" s="74">
        <v>128</v>
      </c>
      <c r="AF309" s="74">
        <v>5940</v>
      </c>
    </row>
    <row r="310" ht="15">
      <c r="A310" s="76" t="s">
        <v>252</v>
      </c>
    </row>
    <row r="311" ht="15">
      <c r="A311" s="76" t="s">
        <v>226</v>
      </c>
    </row>
    <row r="313" ht="15">
      <c r="A313" s="67" t="s">
        <v>253</v>
      </c>
    </row>
    <row r="314" ht="15">
      <c r="A314" s="68" t="s">
        <v>250</v>
      </c>
    </row>
    <row r="315" ht="15">
      <c r="A315" s="69" t="s">
        <v>193</v>
      </c>
    </row>
    <row r="316" spans="1:32" ht="36" customHeight="1">
      <c r="A316" s="143" t="s">
        <v>251</v>
      </c>
      <c r="B316" s="145" t="s">
        <v>172</v>
      </c>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7"/>
    </row>
    <row r="317" spans="1:32" ht="72">
      <c r="A317" s="144"/>
      <c r="B317" s="70" t="s">
        <v>143</v>
      </c>
      <c r="C317" s="70" t="s">
        <v>144</v>
      </c>
      <c r="D317" s="70" t="s">
        <v>173</v>
      </c>
      <c r="E317" s="70" t="s">
        <v>146</v>
      </c>
      <c r="F317" s="70" t="s">
        <v>174</v>
      </c>
      <c r="G317" s="70" t="s">
        <v>175</v>
      </c>
      <c r="H317" s="70" t="s">
        <v>149</v>
      </c>
      <c r="I317" s="70" t="s">
        <v>150</v>
      </c>
      <c r="J317" s="70" t="s">
        <v>176</v>
      </c>
      <c r="K317" s="70" t="s">
        <v>152</v>
      </c>
      <c r="L317" s="70" t="s">
        <v>177</v>
      </c>
      <c r="M317" s="70" t="s">
        <v>178</v>
      </c>
      <c r="N317" s="70" t="s">
        <v>179</v>
      </c>
      <c r="O317" s="70" t="s">
        <v>156</v>
      </c>
      <c r="P317" s="70" t="s">
        <v>180</v>
      </c>
      <c r="Q317" s="70" t="s">
        <v>181</v>
      </c>
      <c r="R317" s="70" t="s">
        <v>182</v>
      </c>
      <c r="S317" s="70" t="s">
        <v>183</v>
      </c>
      <c r="T317" s="70" t="s">
        <v>160</v>
      </c>
      <c r="U317" s="70" t="s">
        <v>184</v>
      </c>
      <c r="V317" s="70" t="s">
        <v>161</v>
      </c>
      <c r="W317" s="70" t="s">
        <v>185</v>
      </c>
      <c r="X317" s="70" t="s">
        <v>186</v>
      </c>
      <c r="Y317" s="70" t="s">
        <v>162</v>
      </c>
      <c r="Z317" s="70" t="s">
        <v>163</v>
      </c>
      <c r="AA317" s="70" t="s">
        <v>164</v>
      </c>
      <c r="AB317" s="70" t="s">
        <v>187</v>
      </c>
      <c r="AC317" s="70" t="s">
        <v>165</v>
      </c>
      <c r="AD317" s="70" t="s">
        <v>166</v>
      </c>
      <c r="AE317" s="70" t="s">
        <v>188</v>
      </c>
      <c r="AF317" s="71" t="s">
        <v>189</v>
      </c>
    </row>
    <row r="318" spans="1:32" ht="15">
      <c r="A318" s="72" t="s">
        <v>197</v>
      </c>
      <c r="B318" s="73">
        <v>98.6</v>
      </c>
      <c r="C318" s="73">
        <v>90.4</v>
      </c>
      <c r="D318" s="73">
        <v>100</v>
      </c>
      <c r="E318" s="73">
        <v>99.9</v>
      </c>
      <c r="F318" s="73">
        <v>100</v>
      </c>
      <c r="G318" s="73">
        <v>98.3</v>
      </c>
      <c r="H318" s="73">
        <v>96</v>
      </c>
      <c r="I318" s="73">
        <v>100</v>
      </c>
      <c r="J318" s="73">
        <v>100</v>
      </c>
      <c r="K318" s="73">
        <v>100</v>
      </c>
      <c r="L318" s="73">
        <v>100</v>
      </c>
      <c r="M318" s="73">
        <v>100</v>
      </c>
      <c r="N318" s="73">
        <v>100</v>
      </c>
      <c r="O318" s="73">
        <v>100</v>
      </c>
      <c r="P318" s="73">
        <v>96.5</v>
      </c>
      <c r="Q318" s="73">
        <v>96.4</v>
      </c>
      <c r="R318" s="73">
        <v>100</v>
      </c>
      <c r="S318" s="73">
        <v>97.1</v>
      </c>
      <c r="T318" s="73">
        <v>99.8</v>
      </c>
      <c r="U318" s="73">
        <v>99.1</v>
      </c>
      <c r="V318" s="73">
        <v>98.1</v>
      </c>
      <c r="W318" s="73">
        <v>98.2</v>
      </c>
      <c r="X318" s="73">
        <v>100</v>
      </c>
      <c r="Y318" s="73">
        <v>95.5</v>
      </c>
      <c r="Z318" s="73">
        <v>99</v>
      </c>
      <c r="AA318" s="73">
        <v>96</v>
      </c>
      <c r="AB318" s="73">
        <v>94.1</v>
      </c>
      <c r="AC318" s="73">
        <v>97.2</v>
      </c>
      <c r="AD318" s="73">
        <v>98.6</v>
      </c>
      <c r="AE318" s="73">
        <v>97.7</v>
      </c>
      <c r="AF318" s="74">
        <v>98.7</v>
      </c>
    </row>
    <row r="319" spans="1:32" ht="15">
      <c r="A319" s="72" t="s">
        <v>198</v>
      </c>
      <c r="B319" s="73">
        <v>1.4</v>
      </c>
      <c r="C319" s="73">
        <v>9.6</v>
      </c>
      <c r="D319" s="73">
        <v>0</v>
      </c>
      <c r="E319" s="73">
        <v>0.1</v>
      </c>
      <c r="F319" s="73">
        <v>0</v>
      </c>
      <c r="G319" s="73">
        <v>1.7</v>
      </c>
      <c r="H319" s="73">
        <v>4</v>
      </c>
      <c r="I319" s="73">
        <v>0</v>
      </c>
      <c r="J319" s="73">
        <v>0</v>
      </c>
      <c r="K319" s="73">
        <v>0</v>
      </c>
      <c r="L319" s="73">
        <v>0</v>
      </c>
      <c r="M319" s="73">
        <v>0</v>
      </c>
      <c r="N319" s="73">
        <v>0</v>
      </c>
      <c r="O319" s="73">
        <v>0</v>
      </c>
      <c r="P319" s="73">
        <v>3.5</v>
      </c>
      <c r="Q319" s="73">
        <v>3.6</v>
      </c>
      <c r="R319" s="73">
        <v>0</v>
      </c>
      <c r="S319" s="73">
        <v>2.9</v>
      </c>
      <c r="T319" s="73">
        <v>0.2</v>
      </c>
      <c r="U319" s="73">
        <v>0.9</v>
      </c>
      <c r="V319" s="73">
        <v>1.9</v>
      </c>
      <c r="W319" s="73">
        <v>1.8</v>
      </c>
      <c r="X319" s="73">
        <v>0</v>
      </c>
      <c r="Y319" s="73">
        <v>4.5</v>
      </c>
      <c r="Z319" s="73">
        <v>1</v>
      </c>
      <c r="AA319" s="73">
        <v>4</v>
      </c>
      <c r="AB319" s="73">
        <v>5.9</v>
      </c>
      <c r="AC319" s="73">
        <v>2.8</v>
      </c>
      <c r="AD319" s="73">
        <v>1.4</v>
      </c>
      <c r="AE319" s="73">
        <v>2.3</v>
      </c>
      <c r="AF319" s="74">
        <v>1.3</v>
      </c>
    </row>
    <row r="320" spans="1:32" ht="15">
      <c r="A320" s="75" t="s">
        <v>189</v>
      </c>
      <c r="B320" s="74">
        <v>100</v>
      </c>
      <c r="C320" s="74">
        <v>100</v>
      </c>
      <c r="D320" s="74">
        <v>100</v>
      </c>
      <c r="E320" s="74">
        <v>100</v>
      </c>
      <c r="F320" s="74">
        <v>100</v>
      </c>
      <c r="G320" s="74">
        <v>100</v>
      </c>
      <c r="H320" s="74">
        <v>100</v>
      </c>
      <c r="I320" s="74">
        <v>100</v>
      </c>
      <c r="J320" s="74">
        <v>100</v>
      </c>
      <c r="K320" s="74">
        <v>100</v>
      </c>
      <c r="L320" s="74">
        <v>100</v>
      </c>
      <c r="M320" s="74">
        <v>100</v>
      </c>
      <c r="N320" s="74">
        <v>100</v>
      </c>
      <c r="O320" s="74">
        <v>100</v>
      </c>
      <c r="P320" s="74">
        <v>100</v>
      </c>
      <c r="Q320" s="74">
        <v>100</v>
      </c>
      <c r="R320" s="74">
        <v>100</v>
      </c>
      <c r="S320" s="74">
        <v>100</v>
      </c>
      <c r="T320" s="74">
        <v>100</v>
      </c>
      <c r="U320" s="74">
        <v>100</v>
      </c>
      <c r="V320" s="74">
        <v>100</v>
      </c>
      <c r="W320" s="74">
        <v>100</v>
      </c>
      <c r="X320" s="74">
        <v>100</v>
      </c>
      <c r="Y320" s="74">
        <v>100</v>
      </c>
      <c r="Z320" s="74">
        <v>100</v>
      </c>
      <c r="AA320" s="74">
        <v>100</v>
      </c>
      <c r="AB320" s="74">
        <v>100</v>
      </c>
      <c r="AC320" s="74">
        <v>100</v>
      </c>
      <c r="AD320" s="74">
        <v>100</v>
      </c>
      <c r="AE320" s="74">
        <v>100</v>
      </c>
      <c r="AF320" s="74">
        <v>100</v>
      </c>
    </row>
    <row r="321" ht="15">
      <c r="A321" s="76" t="s">
        <v>252</v>
      </c>
    </row>
    <row r="322" ht="15">
      <c r="A322" s="76" t="s">
        <v>226</v>
      </c>
    </row>
    <row r="324" ht="15">
      <c r="A324" s="67" t="s">
        <v>254</v>
      </c>
    </row>
    <row r="325" ht="15">
      <c r="A325" s="68" t="s">
        <v>255</v>
      </c>
    </row>
    <row r="326" ht="15">
      <c r="A326" s="69" t="s">
        <v>171</v>
      </c>
    </row>
    <row r="327" spans="1:32" ht="15">
      <c r="A327" s="143" t="s">
        <v>256</v>
      </c>
      <c r="B327" s="145" t="s">
        <v>172</v>
      </c>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7"/>
    </row>
    <row r="328" spans="1:32" ht="72">
      <c r="A328" s="144"/>
      <c r="B328" s="70" t="s">
        <v>143</v>
      </c>
      <c r="C328" s="70" t="s">
        <v>144</v>
      </c>
      <c r="D328" s="70" t="s">
        <v>173</v>
      </c>
      <c r="E328" s="70" t="s">
        <v>146</v>
      </c>
      <c r="F328" s="70" t="s">
        <v>174</v>
      </c>
      <c r="G328" s="70" t="s">
        <v>175</v>
      </c>
      <c r="H328" s="70" t="s">
        <v>149</v>
      </c>
      <c r="I328" s="70" t="s">
        <v>150</v>
      </c>
      <c r="J328" s="70" t="s">
        <v>176</v>
      </c>
      <c r="K328" s="70" t="s">
        <v>152</v>
      </c>
      <c r="L328" s="70" t="s">
        <v>177</v>
      </c>
      <c r="M328" s="70" t="s">
        <v>178</v>
      </c>
      <c r="N328" s="70" t="s">
        <v>179</v>
      </c>
      <c r="O328" s="70" t="s">
        <v>156</v>
      </c>
      <c r="P328" s="70" t="s">
        <v>180</v>
      </c>
      <c r="Q328" s="70" t="s">
        <v>181</v>
      </c>
      <c r="R328" s="70" t="s">
        <v>182</v>
      </c>
      <c r="S328" s="70" t="s">
        <v>183</v>
      </c>
      <c r="T328" s="70" t="s">
        <v>160</v>
      </c>
      <c r="U328" s="70" t="s">
        <v>184</v>
      </c>
      <c r="V328" s="70" t="s">
        <v>161</v>
      </c>
      <c r="W328" s="70" t="s">
        <v>185</v>
      </c>
      <c r="X328" s="70" t="s">
        <v>186</v>
      </c>
      <c r="Y328" s="70" t="s">
        <v>162</v>
      </c>
      <c r="Z328" s="70" t="s">
        <v>163</v>
      </c>
      <c r="AA328" s="70" t="s">
        <v>164</v>
      </c>
      <c r="AB328" s="70" t="s">
        <v>187</v>
      </c>
      <c r="AC328" s="70" t="s">
        <v>165</v>
      </c>
      <c r="AD328" s="70" t="s">
        <v>166</v>
      </c>
      <c r="AE328" s="70" t="s">
        <v>188</v>
      </c>
      <c r="AF328" s="71" t="s">
        <v>189</v>
      </c>
    </row>
    <row r="329" spans="1:32" ht="15">
      <c r="A329" s="72" t="s">
        <v>197</v>
      </c>
      <c r="B329" s="73">
        <v>234</v>
      </c>
      <c r="C329" s="73">
        <v>94</v>
      </c>
      <c r="D329" s="73">
        <v>115</v>
      </c>
      <c r="E329" s="73">
        <v>1528</v>
      </c>
      <c r="F329" s="73">
        <v>205</v>
      </c>
      <c r="G329" s="73">
        <v>391</v>
      </c>
      <c r="H329" s="73">
        <v>204</v>
      </c>
      <c r="I329" s="73">
        <v>50</v>
      </c>
      <c r="J329" s="73">
        <v>35</v>
      </c>
      <c r="K329" s="73">
        <v>115</v>
      </c>
      <c r="L329" s="73">
        <v>100</v>
      </c>
      <c r="M329" s="73">
        <v>119</v>
      </c>
      <c r="N329" s="73">
        <v>273</v>
      </c>
      <c r="O329" s="73">
        <v>179</v>
      </c>
      <c r="P329" s="73">
        <v>104</v>
      </c>
      <c r="Q329" s="73">
        <v>99</v>
      </c>
      <c r="R329" s="73">
        <v>108</v>
      </c>
      <c r="S329" s="73">
        <v>40</v>
      </c>
      <c r="T329" s="73">
        <v>906</v>
      </c>
      <c r="U329" s="73">
        <v>458</v>
      </c>
      <c r="V329" s="73">
        <v>73</v>
      </c>
      <c r="W329" s="73">
        <v>115</v>
      </c>
      <c r="X329" s="73">
        <v>162</v>
      </c>
      <c r="Y329" s="73">
        <v>496</v>
      </c>
      <c r="Z329" s="73">
        <v>519</v>
      </c>
      <c r="AA329" s="73">
        <v>503</v>
      </c>
      <c r="AB329" s="73">
        <v>143</v>
      </c>
      <c r="AC329" s="73">
        <v>169</v>
      </c>
      <c r="AD329" s="73">
        <v>288</v>
      </c>
      <c r="AE329" s="73">
        <v>250</v>
      </c>
      <c r="AF329" s="74">
        <v>8075</v>
      </c>
    </row>
    <row r="330" spans="1:32" ht="15">
      <c r="A330" s="72" t="s">
        <v>198</v>
      </c>
      <c r="B330" s="73">
        <v>12</v>
      </c>
      <c r="C330" s="73">
        <v>16</v>
      </c>
      <c r="D330" s="73">
        <v>5</v>
      </c>
      <c r="E330" s="73">
        <v>7</v>
      </c>
      <c r="F330" s="73">
        <v>4</v>
      </c>
      <c r="G330" s="73">
        <v>14</v>
      </c>
      <c r="H330" s="73">
        <v>19</v>
      </c>
      <c r="I330" s="73">
        <v>0</v>
      </c>
      <c r="J330" s="73">
        <v>1</v>
      </c>
      <c r="K330" s="73">
        <v>3</v>
      </c>
      <c r="L330" s="73">
        <v>3</v>
      </c>
      <c r="M330" s="73">
        <v>3</v>
      </c>
      <c r="N330" s="73">
        <v>8</v>
      </c>
      <c r="O330" s="73">
        <v>16</v>
      </c>
      <c r="P330" s="73">
        <v>10</v>
      </c>
      <c r="Q330" s="73">
        <v>10</v>
      </c>
      <c r="R330" s="73">
        <v>9</v>
      </c>
      <c r="S330" s="73">
        <v>3</v>
      </c>
      <c r="T330" s="73">
        <v>3</v>
      </c>
      <c r="U330" s="73">
        <v>3</v>
      </c>
      <c r="V330" s="73">
        <v>4</v>
      </c>
      <c r="W330" s="73">
        <v>6</v>
      </c>
      <c r="X330" s="73">
        <v>8</v>
      </c>
      <c r="Y330" s="73">
        <v>60</v>
      </c>
      <c r="Z330" s="73">
        <v>17</v>
      </c>
      <c r="AA330" s="73">
        <v>43</v>
      </c>
      <c r="AB330" s="73">
        <v>16</v>
      </c>
      <c r="AC330" s="73">
        <v>2</v>
      </c>
      <c r="AD330" s="73">
        <v>11</v>
      </c>
      <c r="AE330" s="73">
        <v>17</v>
      </c>
      <c r="AF330" s="74">
        <v>333</v>
      </c>
    </row>
    <row r="331" spans="1:32" ht="15">
      <c r="A331" s="75" t="s">
        <v>189</v>
      </c>
      <c r="B331" s="74">
        <v>246</v>
      </c>
      <c r="C331" s="74">
        <v>110</v>
      </c>
      <c r="D331" s="74">
        <v>120</v>
      </c>
      <c r="E331" s="74">
        <v>1535</v>
      </c>
      <c r="F331" s="74">
        <v>209</v>
      </c>
      <c r="G331" s="74">
        <v>405</v>
      </c>
      <c r="H331" s="74">
        <v>223</v>
      </c>
      <c r="I331" s="74">
        <v>50</v>
      </c>
      <c r="J331" s="74">
        <v>36</v>
      </c>
      <c r="K331" s="74">
        <v>118</v>
      </c>
      <c r="L331" s="74">
        <v>103</v>
      </c>
      <c r="M331" s="74">
        <v>122</v>
      </c>
      <c r="N331" s="74">
        <v>281</v>
      </c>
      <c r="O331" s="74">
        <v>195</v>
      </c>
      <c r="P331" s="74">
        <v>114</v>
      </c>
      <c r="Q331" s="74">
        <v>109</v>
      </c>
      <c r="R331" s="74">
        <v>117</v>
      </c>
      <c r="S331" s="74">
        <v>43</v>
      </c>
      <c r="T331" s="74">
        <v>909</v>
      </c>
      <c r="U331" s="74">
        <v>461</v>
      </c>
      <c r="V331" s="74">
        <v>77</v>
      </c>
      <c r="W331" s="74">
        <v>121</v>
      </c>
      <c r="X331" s="74">
        <v>170</v>
      </c>
      <c r="Y331" s="74">
        <v>556</v>
      </c>
      <c r="Z331" s="74">
        <v>536</v>
      </c>
      <c r="AA331" s="74">
        <v>546</v>
      </c>
      <c r="AB331" s="74">
        <v>159</v>
      </c>
      <c r="AC331" s="74">
        <v>171</v>
      </c>
      <c r="AD331" s="74">
        <v>299</v>
      </c>
      <c r="AE331" s="74">
        <v>267</v>
      </c>
      <c r="AF331" s="74">
        <v>8408</v>
      </c>
    </row>
    <row r="332" ht="15">
      <c r="A332" s="76" t="s">
        <v>190</v>
      </c>
    </row>
    <row r="333" ht="15">
      <c r="A333" s="76" t="s">
        <v>257</v>
      </c>
    </row>
    <row r="335" ht="15">
      <c r="A335" s="67" t="s">
        <v>258</v>
      </c>
    </row>
    <row r="336" ht="15">
      <c r="A336" s="68" t="s">
        <v>255</v>
      </c>
    </row>
    <row r="337" ht="15">
      <c r="A337" s="69" t="s">
        <v>193</v>
      </c>
    </row>
    <row r="338" spans="1:32" ht="15">
      <c r="A338" s="143" t="s">
        <v>256</v>
      </c>
      <c r="B338" s="145" t="s">
        <v>172</v>
      </c>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7"/>
    </row>
    <row r="339" spans="1:32" ht="72">
      <c r="A339" s="144"/>
      <c r="B339" s="70" t="s">
        <v>143</v>
      </c>
      <c r="C339" s="70" t="s">
        <v>144</v>
      </c>
      <c r="D339" s="70" t="s">
        <v>173</v>
      </c>
      <c r="E339" s="70" t="s">
        <v>146</v>
      </c>
      <c r="F339" s="70" t="s">
        <v>174</v>
      </c>
      <c r="G339" s="70" t="s">
        <v>175</v>
      </c>
      <c r="H339" s="70" t="s">
        <v>149</v>
      </c>
      <c r="I339" s="70" t="s">
        <v>150</v>
      </c>
      <c r="J339" s="70" t="s">
        <v>176</v>
      </c>
      <c r="K339" s="70" t="s">
        <v>152</v>
      </c>
      <c r="L339" s="70" t="s">
        <v>177</v>
      </c>
      <c r="M339" s="70" t="s">
        <v>178</v>
      </c>
      <c r="N339" s="70" t="s">
        <v>179</v>
      </c>
      <c r="O339" s="70" t="s">
        <v>156</v>
      </c>
      <c r="P339" s="70" t="s">
        <v>180</v>
      </c>
      <c r="Q339" s="70" t="s">
        <v>181</v>
      </c>
      <c r="R339" s="70" t="s">
        <v>182</v>
      </c>
      <c r="S339" s="70" t="s">
        <v>183</v>
      </c>
      <c r="T339" s="70" t="s">
        <v>160</v>
      </c>
      <c r="U339" s="70" t="s">
        <v>184</v>
      </c>
      <c r="V339" s="70" t="s">
        <v>161</v>
      </c>
      <c r="W339" s="70" t="s">
        <v>185</v>
      </c>
      <c r="X339" s="70" t="s">
        <v>186</v>
      </c>
      <c r="Y339" s="70" t="s">
        <v>162</v>
      </c>
      <c r="Z339" s="70" t="s">
        <v>163</v>
      </c>
      <c r="AA339" s="70" t="s">
        <v>164</v>
      </c>
      <c r="AB339" s="70" t="s">
        <v>187</v>
      </c>
      <c r="AC339" s="70" t="s">
        <v>165</v>
      </c>
      <c r="AD339" s="70" t="s">
        <v>166</v>
      </c>
      <c r="AE339" s="70" t="s">
        <v>188</v>
      </c>
      <c r="AF339" s="71" t="s">
        <v>189</v>
      </c>
    </row>
    <row r="340" spans="1:32" ht="15">
      <c r="A340" s="72" t="s">
        <v>197</v>
      </c>
      <c r="B340" s="73">
        <v>95.1</v>
      </c>
      <c r="C340" s="73">
        <v>85.5</v>
      </c>
      <c r="D340" s="73">
        <v>95.8</v>
      </c>
      <c r="E340" s="73">
        <v>99.5</v>
      </c>
      <c r="F340" s="73">
        <v>98.1</v>
      </c>
      <c r="G340" s="73">
        <v>96.5</v>
      </c>
      <c r="H340" s="73">
        <v>91.5</v>
      </c>
      <c r="I340" s="73">
        <v>100</v>
      </c>
      <c r="J340" s="73">
        <v>97.2</v>
      </c>
      <c r="K340" s="73">
        <v>97.5</v>
      </c>
      <c r="L340" s="73">
        <v>97.1</v>
      </c>
      <c r="M340" s="73">
        <v>97.5</v>
      </c>
      <c r="N340" s="73">
        <v>97.2</v>
      </c>
      <c r="O340" s="73">
        <v>91.8</v>
      </c>
      <c r="P340" s="73">
        <v>91.2</v>
      </c>
      <c r="Q340" s="73">
        <v>90.8</v>
      </c>
      <c r="R340" s="73">
        <v>92.3</v>
      </c>
      <c r="S340" s="73">
        <v>93</v>
      </c>
      <c r="T340" s="73">
        <v>99.7</v>
      </c>
      <c r="U340" s="73">
        <v>99.3</v>
      </c>
      <c r="V340" s="73">
        <v>94.8</v>
      </c>
      <c r="W340" s="73">
        <v>95</v>
      </c>
      <c r="X340" s="73">
        <v>95.3</v>
      </c>
      <c r="Y340" s="73">
        <v>89.2</v>
      </c>
      <c r="Z340" s="73">
        <v>96.8</v>
      </c>
      <c r="AA340" s="73">
        <v>92.1</v>
      </c>
      <c r="AB340" s="73">
        <v>89.9</v>
      </c>
      <c r="AC340" s="73">
        <v>98.8</v>
      </c>
      <c r="AD340" s="73">
        <v>96.3</v>
      </c>
      <c r="AE340" s="73">
        <v>93.6</v>
      </c>
      <c r="AF340" s="74">
        <v>96</v>
      </c>
    </row>
    <row r="341" spans="1:32" ht="15">
      <c r="A341" s="72" t="s">
        <v>198</v>
      </c>
      <c r="B341" s="73">
        <v>4.9</v>
      </c>
      <c r="C341" s="73">
        <v>14.5</v>
      </c>
      <c r="D341" s="73">
        <v>4.2</v>
      </c>
      <c r="E341" s="73">
        <v>0.5</v>
      </c>
      <c r="F341" s="73">
        <v>1.9</v>
      </c>
      <c r="G341" s="73">
        <v>3.5</v>
      </c>
      <c r="H341" s="73">
        <v>8.5</v>
      </c>
      <c r="I341" s="73">
        <v>0</v>
      </c>
      <c r="J341" s="73">
        <v>2.8</v>
      </c>
      <c r="K341" s="73">
        <v>2.5</v>
      </c>
      <c r="L341" s="73">
        <v>2.9</v>
      </c>
      <c r="M341" s="73">
        <v>2.5</v>
      </c>
      <c r="N341" s="73">
        <v>2.8</v>
      </c>
      <c r="O341" s="73">
        <v>8.2</v>
      </c>
      <c r="P341" s="73">
        <v>8.8</v>
      </c>
      <c r="Q341" s="73">
        <v>9.2</v>
      </c>
      <c r="R341" s="73">
        <v>7.7</v>
      </c>
      <c r="S341" s="73">
        <v>7</v>
      </c>
      <c r="T341" s="73">
        <v>0.3</v>
      </c>
      <c r="U341" s="73">
        <v>0.7</v>
      </c>
      <c r="V341" s="73">
        <v>5.2</v>
      </c>
      <c r="W341" s="73">
        <v>5</v>
      </c>
      <c r="X341" s="73">
        <v>4.7</v>
      </c>
      <c r="Y341" s="73">
        <v>10.8</v>
      </c>
      <c r="Z341" s="73">
        <v>3.2</v>
      </c>
      <c r="AA341" s="73">
        <v>7.9</v>
      </c>
      <c r="AB341" s="73">
        <v>10.1</v>
      </c>
      <c r="AC341" s="73">
        <v>1.2</v>
      </c>
      <c r="AD341" s="73">
        <v>3.7</v>
      </c>
      <c r="AE341" s="73">
        <v>6.4</v>
      </c>
      <c r="AF341" s="74">
        <v>4</v>
      </c>
    </row>
    <row r="342" spans="1:32" ht="15">
      <c r="A342" s="75" t="s">
        <v>189</v>
      </c>
      <c r="B342" s="74">
        <v>100</v>
      </c>
      <c r="C342" s="74">
        <v>100</v>
      </c>
      <c r="D342" s="74">
        <v>100</v>
      </c>
      <c r="E342" s="74">
        <v>100</v>
      </c>
      <c r="F342" s="74">
        <v>100</v>
      </c>
      <c r="G342" s="74">
        <v>100</v>
      </c>
      <c r="H342" s="74">
        <v>100</v>
      </c>
      <c r="I342" s="74">
        <v>100</v>
      </c>
      <c r="J342" s="74">
        <v>100</v>
      </c>
      <c r="K342" s="74">
        <v>100</v>
      </c>
      <c r="L342" s="74">
        <v>100</v>
      </c>
      <c r="M342" s="74">
        <v>100</v>
      </c>
      <c r="N342" s="74">
        <v>100</v>
      </c>
      <c r="O342" s="74">
        <v>100</v>
      </c>
      <c r="P342" s="74">
        <v>100</v>
      </c>
      <c r="Q342" s="74">
        <v>100</v>
      </c>
      <c r="R342" s="74">
        <v>100</v>
      </c>
      <c r="S342" s="74">
        <v>100</v>
      </c>
      <c r="T342" s="74">
        <v>100</v>
      </c>
      <c r="U342" s="74">
        <v>100</v>
      </c>
      <c r="V342" s="74">
        <v>100</v>
      </c>
      <c r="W342" s="74">
        <v>100</v>
      </c>
      <c r="X342" s="74">
        <v>100</v>
      </c>
      <c r="Y342" s="74">
        <v>100</v>
      </c>
      <c r="Z342" s="74">
        <v>100</v>
      </c>
      <c r="AA342" s="74">
        <v>100</v>
      </c>
      <c r="AB342" s="74">
        <v>100</v>
      </c>
      <c r="AC342" s="74">
        <v>100</v>
      </c>
      <c r="AD342" s="74">
        <v>100</v>
      </c>
      <c r="AE342" s="74">
        <v>100</v>
      </c>
      <c r="AF342" s="74">
        <v>100</v>
      </c>
    </row>
    <row r="343" ht="15">
      <c r="A343" s="76" t="s">
        <v>190</v>
      </c>
    </row>
    <row r="344" ht="15">
      <c r="A344" s="76" t="s">
        <v>257</v>
      </c>
    </row>
    <row r="346" ht="15">
      <c r="A346" s="67" t="s">
        <v>259</v>
      </c>
    </row>
    <row r="347" ht="15">
      <c r="A347" s="68" t="s">
        <v>260</v>
      </c>
    </row>
    <row r="348" ht="15">
      <c r="A348" s="69" t="s">
        <v>171</v>
      </c>
    </row>
    <row r="349" spans="1:32" ht="15">
      <c r="A349" s="143" t="s">
        <v>261</v>
      </c>
      <c r="B349" s="145" t="s">
        <v>172</v>
      </c>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7"/>
    </row>
    <row r="350" spans="1:32" ht="72">
      <c r="A350" s="144"/>
      <c r="B350" s="70" t="s">
        <v>143</v>
      </c>
      <c r="C350" s="70" t="s">
        <v>144</v>
      </c>
      <c r="D350" s="70" t="s">
        <v>173</v>
      </c>
      <c r="E350" s="70" t="s">
        <v>146</v>
      </c>
      <c r="F350" s="70" t="s">
        <v>174</v>
      </c>
      <c r="G350" s="70" t="s">
        <v>175</v>
      </c>
      <c r="H350" s="70" t="s">
        <v>149</v>
      </c>
      <c r="I350" s="70" t="s">
        <v>150</v>
      </c>
      <c r="J350" s="70" t="s">
        <v>176</v>
      </c>
      <c r="K350" s="70" t="s">
        <v>152</v>
      </c>
      <c r="L350" s="70" t="s">
        <v>177</v>
      </c>
      <c r="M350" s="70" t="s">
        <v>178</v>
      </c>
      <c r="N350" s="70" t="s">
        <v>179</v>
      </c>
      <c r="O350" s="70" t="s">
        <v>156</v>
      </c>
      <c r="P350" s="70" t="s">
        <v>180</v>
      </c>
      <c r="Q350" s="70" t="s">
        <v>181</v>
      </c>
      <c r="R350" s="70" t="s">
        <v>182</v>
      </c>
      <c r="S350" s="70" t="s">
        <v>183</v>
      </c>
      <c r="T350" s="70" t="s">
        <v>160</v>
      </c>
      <c r="U350" s="70" t="s">
        <v>184</v>
      </c>
      <c r="V350" s="70" t="s">
        <v>161</v>
      </c>
      <c r="W350" s="70" t="s">
        <v>185</v>
      </c>
      <c r="X350" s="70" t="s">
        <v>186</v>
      </c>
      <c r="Y350" s="70" t="s">
        <v>162</v>
      </c>
      <c r="Z350" s="70" t="s">
        <v>163</v>
      </c>
      <c r="AA350" s="70" t="s">
        <v>164</v>
      </c>
      <c r="AB350" s="70" t="s">
        <v>187</v>
      </c>
      <c r="AC350" s="70" t="s">
        <v>165</v>
      </c>
      <c r="AD350" s="70" t="s">
        <v>166</v>
      </c>
      <c r="AE350" s="70" t="s">
        <v>188</v>
      </c>
      <c r="AF350" s="71" t="s">
        <v>189</v>
      </c>
    </row>
    <row r="351" spans="1:32" ht="15">
      <c r="A351" s="72" t="s">
        <v>197</v>
      </c>
      <c r="B351" s="73">
        <v>236</v>
      </c>
      <c r="C351" s="73">
        <v>99</v>
      </c>
      <c r="D351" s="73">
        <v>114</v>
      </c>
      <c r="E351" s="73">
        <v>1523</v>
      </c>
      <c r="F351" s="73">
        <v>203</v>
      </c>
      <c r="G351" s="73">
        <v>395</v>
      </c>
      <c r="H351" s="73">
        <v>209</v>
      </c>
      <c r="I351" s="73">
        <v>50</v>
      </c>
      <c r="J351" s="73">
        <v>35</v>
      </c>
      <c r="K351" s="73">
        <v>114</v>
      </c>
      <c r="L351" s="73">
        <v>100</v>
      </c>
      <c r="M351" s="73">
        <v>121</v>
      </c>
      <c r="N351" s="73">
        <v>270</v>
      </c>
      <c r="O351" s="73">
        <v>185</v>
      </c>
      <c r="P351" s="73">
        <v>105</v>
      </c>
      <c r="Q351" s="73">
        <v>104</v>
      </c>
      <c r="R351" s="73">
        <v>111</v>
      </c>
      <c r="S351" s="73">
        <v>41</v>
      </c>
      <c r="T351" s="73">
        <v>903</v>
      </c>
      <c r="U351" s="73">
        <v>458</v>
      </c>
      <c r="V351" s="73">
        <v>76</v>
      </c>
      <c r="W351" s="73">
        <v>110</v>
      </c>
      <c r="X351" s="73">
        <v>166</v>
      </c>
      <c r="Y351" s="73">
        <v>481</v>
      </c>
      <c r="Z351" s="73">
        <v>504</v>
      </c>
      <c r="AA351" s="73">
        <v>480</v>
      </c>
      <c r="AB351" s="73">
        <v>148</v>
      </c>
      <c r="AC351" s="73">
        <v>170</v>
      </c>
      <c r="AD351" s="73">
        <v>292</v>
      </c>
      <c r="AE351" s="73">
        <v>256</v>
      </c>
      <c r="AF351" s="74">
        <v>8059</v>
      </c>
    </row>
    <row r="352" spans="1:32" ht="15">
      <c r="A352" s="72" t="s">
        <v>198</v>
      </c>
      <c r="B352" s="73">
        <v>10</v>
      </c>
      <c r="C352" s="73">
        <v>11</v>
      </c>
      <c r="D352" s="73">
        <v>6</v>
      </c>
      <c r="E352" s="73">
        <v>12</v>
      </c>
      <c r="F352" s="73">
        <v>6</v>
      </c>
      <c r="G352" s="73">
        <v>10</v>
      </c>
      <c r="H352" s="73">
        <v>14</v>
      </c>
      <c r="I352" s="73">
        <v>0</v>
      </c>
      <c r="J352" s="73">
        <v>1</v>
      </c>
      <c r="K352" s="73">
        <v>4</v>
      </c>
      <c r="L352" s="73">
        <v>3</v>
      </c>
      <c r="M352" s="73">
        <v>1</v>
      </c>
      <c r="N352" s="73">
        <v>11</v>
      </c>
      <c r="O352" s="73">
        <v>10</v>
      </c>
      <c r="P352" s="73">
        <v>9</v>
      </c>
      <c r="Q352" s="73">
        <v>5</v>
      </c>
      <c r="R352" s="73">
        <v>6</v>
      </c>
      <c r="S352" s="73">
        <v>2</v>
      </c>
      <c r="T352" s="73">
        <v>6</v>
      </c>
      <c r="U352" s="73">
        <v>3</v>
      </c>
      <c r="V352" s="73">
        <v>1</v>
      </c>
      <c r="W352" s="73">
        <v>11</v>
      </c>
      <c r="X352" s="73">
        <v>4</v>
      </c>
      <c r="Y352" s="73">
        <v>75</v>
      </c>
      <c r="Z352" s="73">
        <v>32</v>
      </c>
      <c r="AA352" s="73">
        <v>66</v>
      </c>
      <c r="AB352" s="73">
        <v>11</v>
      </c>
      <c r="AC352" s="73">
        <v>1</v>
      </c>
      <c r="AD352" s="73">
        <v>7</v>
      </c>
      <c r="AE352" s="73">
        <v>11</v>
      </c>
      <c r="AF352" s="74">
        <v>349</v>
      </c>
    </row>
    <row r="353" spans="1:32" ht="15">
      <c r="A353" s="75" t="s">
        <v>189</v>
      </c>
      <c r="B353" s="74">
        <v>246</v>
      </c>
      <c r="C353" s="74">
        <v>110</v>
      </c>
      <c r="D353" s="74">
        <v>120</v>
      </c>
      <c r="E353" s="74">
        <v>1535</v>
      </c>
      <c r="F353" s="74">
        <v>209</v>
      </c>
      <c r="G353" s="74">
        <v>405</v>
      </c>
      <c r="H353" s="74">
        <v>223</v>
      </c>
      <c r="I353" s="74">
        <v>50</v>
      </c>
      <c r="J353" s="74">
        <v>36</v>
      </c>
      <c r="K353" s="74">
        <v>118</v>
      </c>
      <c r="L353" s="74">
        <v>103</v>
      </c>
      <c r="M353" s="74">
        <v>122</v>
      </c>
      <c r="N353" s="74">
        <v>281</v>
      </c>
      <c r="O353" s="74">
        <v>195</v>
      </c>
      <c r="P353" s="74">
        <v>114</v>
      </c>
      <c r="Q353" s="74">
        <v>109</v>
      </c>
      <c r="R353" s="74">
        <v>117</v>
      </c>
      <c r="S353" s="74">
        <v>43</v>
      </c>
      <c r="T353" s="74">
        <v>909</v>
      </c>
      <c r="U353" s="74">
        <v>461</v>
      </c>
      <c r="V353" s="74">
        <v>77</v>
      </c>
      <c r="W353" s="74">
        <v>121</v>
      </c>
      <c r="X353" s="74">
        <v>170</v>
      </c>
      <c r="Y353" s="74">
        <v>556</v>
      </c>
      <c r="Z353" s="74">
        <v>536</v>
      </c>
      <c r="AA353" s="74">
        <v>546</v>
      </c>
      <c r="AB353" s="74">
        <v>159</v>
      </c>
      <c r="AC353" s="74">
        <v>171</v>
      </c>
      <c r="AD353" s="74">
        <v>299</v>
      </c>
      <c r="AE353" s="74">
        <v>267</v>
      </c>
      <c r="AF353" s="74">
        <v>8408</v>
      </c>
    </row>
    <row r="354" ht="15">
      <c r="A354" s="76" t="s">
        <v>190</v>
      </c>
    </row>
    <row r="355" ht="15">
      <c r="A355" s="76" t="s">
        <v>262</v>
      </c>
    </row>
    <row r="357" ht="15">
      <c r="A357" s="67" t="s">
        <v>263</v>
      </c>
    </row>
    <row r="358" ht="15">
      <c r="A358" s="68" t="s">
        <v>260</v>
      </c>
    </row>
    <row r="359" ht="15">
      <c r="A359" s="69" t="s">
        <v>193</v>
      </c>
    </row>
    <row r="360" spans="1:32" ht="15">
      <c r="A360" s="143" t="s">
        <v>261</v>
      </c>
      <c r="B360" s="145" t="s">
        <v>172</v>
      </c>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7"/>
    </row>
    <row r="361" spans="1:32" ht="72">
      <c r="A361" s="144"/>
      <c r="B361" s="70" t="s">
        <v>143</v>
      </c>
      <c r="C361" s="70" t="s">
        <v>144</v>
      </c>
      <c r="D361" s="70" t="s">
        <v>173</v>
      </c>
      <c r="E361" s="70" t="s">
        <v>146</v>
      </c>
      <c r="F361" s="70" t="s">
        <v>174</v>
      </c>
      <c r="G361" s="70" t="s">
        <v>175</v>
      </c>
      <c r="H361" s="70" t="s">
        <v>149</v>
      </c>
      <c r="I361" s="70" t="s">
        <v>150</v>
      </c>
      <c r="J361" s="70" t="s">
        <v>176</v>
      </c>
      <c r="K361" s="70" t="s">
        <v>152</v>
      </c>
      <c r="L361" s="70" t="s">
        <v>177</v>
      </c>
      <c r="M361" s="70" t="s">
        <v>178</v>
      </c>
      <c r="N361" s="70" t="s">
        <v>179</v>
      </c>
      <c r="O361" s="70" t="s">
        <v>156</v>
      </c>
      <c r="P361" s="70" t="s">
        <v>180</v>
      </c>
      <c r="Q361" s="70" t="s">
        <v>181</v>
      </c>
      <c r="R361" s="70" t="s">
        <v>182</v>
      </c>
      <c r="S361" s="70" t="s">
        <v>183</v>
      </c>
      <c r="T361" s="70" t="s">
        <v>160</v>
      </c>
      <c r="U361" s="70" t="s">
        <v>184</v>
      </c>
      <c r="V361" s="70" t="s">
        <v>161</v>
      </c>
      <c r="W361" s="70" t="s">
        <v>185</v>
      </c>
      <c r="X361" s="70" t="s">
        <v>186</v>
      </c>
      <c r="Y361" s="70" t="s">
        <v>162</v>
      </c>
      <c r="Z361" s="70" t="s">
        <v>163</v>
      </c>
      <c r="AA361" s="70" t="s">
        <v>164</v>
      </c>
      <c r="AB361" s="70" t="s">
        <v>187</v>
      </c>
      <c r="AC361" s="70" t="s">
        <v>165</v>
      </c>
      <c r="AD361" s="70" t="s">
        <v>166</v>
      </c>
      <c r="AE361" s="70" t="s">
        <v>188</v>
      </c>
      <c r="AF361" s="71" t="s">
        <v>189</v>
      </c>
    </row>
    <row r="362" spans="1:32" ht="15">
      <c r="A362" s="72" t="s">
        <v>197</v>
      </c>
      <c r="B362" s="73">
        <v>95.9</v>
      </c>
      <c r="C362" s="73">
        <v>90</v>
      </c>
      <c r="D362" s="73">
        <v>95</v>
      </c>
      <c r="E362" s="73">
        <v>99.2</v>
      </c>
      <c r="F362" s="73">
        <v>97.1</v>
      </c>
      <c r="G362" s="73">
        <v>97.5</v>
      </c>
      <c r="H362" s="73">
        <v>93.7</v>
      </c>
      <c r="I362" s="73">
        <v>100</v>
      </c>
      <c r="J362" s="73">
        <v>97.2</v>
      </c>
      <c r="K362" s="73">
        <v>96.6</v>
      </c>
      <c r="L362" s="73">
        <v>97.1</v>
      </c>
      <c r="M362" s="73">
        <v>99.2</v>
      </c>
      <c r="N362" s="73">
        <v>96.1</v>
      </c>
      <c r="O362" s="73">
        <v>94.9</v>
      </c>
      <c r="P362" s="73">
        <v>92.1</v>
      </c>
      <c r="Q362" s="73">
        <v>95.4</v>
      </c>
      <c r="R362" s="73">
        <v>94.9</v>
      </c>
      <c r="S362" s="73">
        <v>95.3</v>
      </c>
      <c r="T362" s="73">
        <v>99.3</v>
      </c>
      <c r="U362" s="73">
        <v>99.3</v>
      </c>
      <c r="V362" s="73">
        <v>98.7</v>
      </c>
      <c r="W362" s="73">
        <v>90.9</v>
      </c>
      <c r="X362" s="73">
        <v>97.6</v>
      </c>
      <c r="Y362" s="73">
        <v>86.5</v>
      </c>
      <c r="Z362" s="73">
        <v>94</v>
      </c>
      <c r="AA362" s="73">
        <v>87.9</v>
      </c>
      <c r="AB362" s="73">
        <v>93.1</v>
      </c>
      <c r="AC362" s="73">
        <v>99.4</v>
      </c>
      <c r="AD362" s="73">
        <v>97.7</v>
      </c>
      <c r="AE362" s="73">
        <v>95.9</v>
      </c>
      <c r="AF362" s="74">
        <v>95.8</v>
      </c>
    </row>
    <row r="363" spans="1:32" ht="15">
      <c r="A363" s="72" t="s">
        <v>198</v>
      </c>
      <c r="B363" s="73">
        <v>4.1</v>
      </c>
      <c r="C363" s="73">
        <v>10</v>
      </c>
      <c r="D363" s="73">
        <v>5</v>
      </c>
      <c r="E363" s="73">
        <v>0.8</v>
      </c>
      <c r="F363" s="73">
        <v>2.9</v>
      </c>
      <c r="G363" s="73">
        <v>2.5</v>
      </c>
      <c r="H363" s="73">
        <v>6.3</v>
      </c>
      <c r="I363" s="73">
        <v>0</v>
      </c>
      <c r="J363" s="73">
        <v>2.8</v>
      </c>
      <c r="K363" s="73">
        <v>3.4</v>
      </c>
      <c r="L363" s="73">
        <v>2.9</v>
      </c>
      <c r="M363" s="73">
        <v>0.8</v>
      </c>
      <c r="N363" s="73">
        <v>3.9</v>
      </c>
      <c r="O363" s="73">
        <v>5.1</v>
      </c>
      <c r="P363" s="73">
        <v>7.9</v>
      </c>
      <c r="Q363" s="73">
        <v>4.6</v>
      </c>
      <c r="R363" s="73">
        <v>5.1</v>
      </c>
      <c r="S363" s="73">
        <v>4.7</v>
      </c>
      <c r="T363" s="73">
        <v>0.7</v>
      </c>
      <c r="U363" s="73">
        <v>0.7</v>
      </c>
      <c r="V363" s="73">
        <v>1.3</v>
      </c>
      <c r="W363" s="73">
        <v>9.1</v>
      </c>
      <c r="X363" s="73">
        <v>2.4</v>
      </c>
      <c r="Y363" s="73">
        <v>13.5</v>
      </c>
      <c r="Z363" s="73">
        <v>6</v>
      </c>
      <c r="AA363" s="73">
        <v>12.1</v>
      </c>
      <c r="AB363" s="73">
        <v>6.9</v>
      </c>
      <c r="AC363" s="73">
        <v>0.6</v>
      </c>
      <c r="AD363" s="73">
        <v>2.3</v>
      </c>
      <c r="AE363" s="73">
        <v>4.1</v>
      </c>
      <c r="AF363" s="74">
        <v>4.2</v>
      </c>
    </row>
    <row r="364" spans="1:32" ht="15">
      <c r="A364" s="75" t="s">
        <v>189</v>
      </c>
      <c r="B364" s="74">
        <v>100</v>
      </c>
      <c r="C364" s="74">
        <v>100</v>
      </c>
      <c r="D364" s="74">
        <v>100</v>
      </c>
      <c r="E364" s="74">
        <v>100</v>
      </c>
      <c r="F364" s="74">
        <v>100</v>
      </c>
      <c r="G364" s="74">
        <v>100</v>
      </c>
      <c r="H364" s="74">
        <v>100</v>
      </c>
      <c r="I364" s="74">
        <v>100</v>
      </c>
      <c r="J364" s="74">
        <v>100</v>
      </c>
      <c r="K364" s="74">
        <v>100</v>
      </c>
      <c r="L364" s="74">
        <v>100</v>
      </c>
      <c r="M364" s="74">
        <v>100</v>
      </c>
      <c r="N364" s="74">
        <v>100</v>
      </c>
      <c r="O364" s="74">
        <v>100</v>
      </c>
      <c r="P364" s="74">
        <v>100</v>
      </c>
      <c r="Q364" s="74">
        <v>100</v>
      </c>
      <c r="R364" s="74">
        <v>100</v>
      </c>
      <c r="S364" s="74">
        <v>100</v>
      </c>
      <c r="T364" s="74">
        <v>100</v>
      </c>
      <c r="U364" s="74">
        <v>100</v>
      </c>
      <c r="V364" s="74">
        <v>100</v>
      </c>
      <c r="W364" s="74">
        <v>100</v>
      </c>
      <c r="X364" s="74">
        <v>100</v>
      </c>
      <c r="Y364" s="74">
        <v>100</v>
      </c>
      <c r="Z364" s="74">
        <v>100</v>
      </c>
      <c r="AA364" s="74">
        <v>100</v>
      </c>
      <c r="AB364" s="74">
        <v>100</v>
      </c>
      <c r="AC364" s="74">
        <v>100</v>
      </c>
      <c r="AD364" s="74">
        <v>100</v>
      </c>
      <c r="AE364" s="74">
        <v>100</v>
      </c>
      <c r="AF364" s="74">
        <v>100</v>
      </c>
    </row>
    <row r="365" ht="15">
      <c r="A365" s="76" t="s">
        <v>190</v>
      </c>
    </row>
    <row r="366" ht="15">
      <c r="A366" s="76" t="s">
        <v>262</v>
      </c>
    </row>
    <row r="368" ht="15">
      <c r="A368" s="67" t="s">
        <v>264</v>
      </c>
    </row>
    <row r="369" ht="15">
      <c r="A369" s="68" t="s">
        <v>265</v>
      </c>
    </row>
    <row r="370" ht="15">
      <c r="A370" s="69" t="s">
        <v>171</v>
      </c>
    </row>
    <row r="371" spans="1:32" ht="15">
      <c r="A371" s="143" t="s">
        <v>266</v>
      </c>
      <c r="B371" s="145" t="s">
        <v>172</v>
      </c>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7"/>
    </row>
    <row r="372" spans="1:32" ht="72">
      <c r="A372" s="144"/>
      <c r="B372" s="70" t="s">
        <v>143</v>
      </c>
      <c r="C372" s="70" t="s">
        <v>144</v>
      </c>
      <c r="D372" s="70" t="s">
        <v>173</v>
      </c>
      <c r="E372" s="70" t="s">
        <v>146</v>
      </c>
      <c r="F372" s="70" t="s">
        <v>174</v>
      </c>
      <c r="G372" s="70" t="s">
        <v>175</v>
      </c>
      <c r="H372" s="70" t="s">
        <v>149</v>
      </c>
      <c r="I372" s="70" t="s">
        <v>150</v>
      </c>
      <c r="J372" s="70" t="s">
        <v>176</v>
      </c>
      <c r="K372" s="70" t="s">
        <v>152</v>
      </c>
      <c r="L372" s="70" t="s">
        <v>177</v>
      </c>
      <c r="M372" s="70" t="s">
        <v>178</v>
      </c>
      <c r="N372" s="70" t="s">
        <v>179</v>
      </c>
      <c r="O372" s="70" t="s">
        <v>156</v>
      </c>
      <c r="P372" s="70" t="s">
        <v>180</v>
      </c>
      <c r="Q372" s="70" t="s">
        <v>181</v>
      </c>
      <c r="R372" s="70" t="s">
        <v>182</v>
      </c>
      <c r="S372" s="70" t="s">
        <v>183</v>
      </c>
      <c r="T372" s="70" t="s">
        <v>160</v>
      </c>
      <c r="U372" s="70" t="s">
        <v>184</v>
      </c>
      <c r="V372" s="70" t="s">
        <v>161</v>
      </c>
      <c r="W372" s="70" t="s">
        <v>185</v>
      </c>
      <c r="X372" s="70" t="s">
        <v>186</v>
      </c>
      <c r="Y372" s="70" t="s">
        <v>162</v>
      </c>
      <c r="Z372" s="70" t="s">
        <v>163</v>
      </c>
      <c r="AA372" s="70" t="s">
        <v>164</v>
      </c>
      <c r="AB372" s="70" t="s">
        <v>187</v>
      </c>
      <c r="AC372" s="70" t="s">
        <v>165</v>
      </c>
      <c r="AD372" s="70" t="s">
        <v>166</v>
      </c>
      <c r="AE372" s="70" t="s">
        <v>188</v>
      </c>
      <c r="AF372" s="71" t="s">
        <v>189</v>
      </c>
    </row>
    <row r="373" spans="1:32" ht="15">
      <c r="A373" s="72" t="s">
        <v>197</v>
      </c>
      <c r="B373" s="73">
        <v>233</v>
      </c>
      <c r="C373" s="73">
        <v>94</v>
      </c>
      <c r="D373" s="73">
        <v>117</v>
      </c>
      <c r="E373" s="73">
        <v>1528</v>
      </c>
      <c r="F373" s="73">
        <v>204</v>
      </c>
      <c r="G373" s="73">
        <v>394</v>
      </c>
      <c r="H373" s="73">
        <v>210</v>
      </c>
      <c r="I373" s="73">
        <v>50</v>
      </c>
      <c r="J373" s="73">
        <v>35</v>
      </c>
      <c r="K373" s="73">
        <v>117</v>
      </c>
      <c r="L373" s="73">
        <v>96</v>
      </c>
      <c r="M373" s="73">
        <v>118</v>
      </c>
      <c r="N373" s="73">
        <v>276</v>
      </c>
      <c r="O373" s="73">
        <v>184</v>
      </c>
      <c r="P373" s="73">
        <v>105</v>
      </c>
      <c r="Q373" s="73">
        <v>105</v>
      </c>
      <c r="R373" s="73">
        <v>112</v>
      </c>
      <c r="S373" s="73">
        <v>41</v>
      </c>
      <c r="T373" s="73">
        <v>907</v>
      </c>
      <c r="U373" s="73">
        <v>458</v>
      </c>
      <c r="V373" s="73">
        <v>74</v>
      </c>
      <c r="W373" s="73">
        <v>116</v>
      </c>
      <c r="X373" s="73">
        <v>168</v>
      </c>
      <c r="Y373" s="73">
        <v>501</v>
      </c>
      <c r="Z373" s="73">
        <v>509</v>
      </c>
      <c r="AA373" s="73">
        <v>498</v>
      </c>
      <c r="AB373" s="73">
        <v>147</v>
      </c>
      <c r="AC373" s="73">
        <v>169</v>
      </c>
      <c r="AD373" s="73">
        <v>291</v>
      </c>
      <c r="AE373" s="73">
        <v>250</v>
      </c>
      <c r="AF373" s="74">
        <v>8107</v>
      </c>
    </row>
    <row r="374" spans="1:32" ht="15">
      <c r="A374" s="72" t="s">
        <v>198</v>
      </c>
      <c r="B374" s="73">
        <v>13</v>
      </c>
      <c r="C374" s="73">
        <v>16</v>
      </c>
      <c r="D374" s="73">
        <v>3</v>
      </c>
      <c r="E374" s="73">
        <v>7</v>
      </c>
      <c r="F374" s="73">
        <v>5</v>
      </c>
      <c r="G374" s="73">
        <v>11</v>
      </c>
      <c r="H374" s="73">
        <v>13</v>
      </c>
      <c r="I374" s="73">
        <v>0</v>
      </c>
      <c r="J374" s="73">
        <v>1</v>
      </c>
      <c r="K374" s="73">
        <v>1</v>
      </c>
      <c r="L374" s="73">
        <v>7</v>
      </c>
      <c r="M374" s="73">
        <v>4</v>
      </c>
      <c r="N374" s="73">
        <v>5</v>
      </c>
      <c r="O374" s="73">
        <v>11</v>
      </c>
      <c r="P374" s="73">
        <v>9</v>
      </c>
      <c r="Q374" s="73">
        <v>4</v>
      </c>
      <c r="R374" s="73">
        <v>5</v>
      </c>
      <c r="S374" s="73">
        <v>2</v>
      </c>
      <c r="T374" s="73">
        <v>2</v>
      </c>
      <c r="U374" s="73">
        <v>3</v>
      </c>
      <c r="V374" s="73">
        <v>3</v>
      </c>
      <c r="W374" s="73">
        <v>5</v>
      </c>
      <c r="X374" s="73">
        <v>2</v>
      </c>
      <c r="Y374" s="73">
        <v>55</v>
      </c>
      <c r="Z374" s="73">
        <v>27</v>
      </c>
      <c r="AA374" s="73">
        <v>48</v>
      </c>
      <c r="AB374" s="73">
        <v>12</v>
      </c>
      <c r="AC374" s="73">
        <v>2</v>
      </c>
      <c r="AD374" s="73">
        <v>8</v>
      </c>
      <c r="AE374" s="73">
        <v>17</v>
      </c>
      <c r="AF374" s="74">
        <v>301</v>
      </c>
    </row>
    <row r="375" spans="1:32" ht="15">
      <c r="A375" s="75" t="s">
        <v>189</v>
      </c>
      <c r="B375" s="74">
        <v>246</v>
      </c>
      <c r="C375" s="74">
        <v>110</v>
      </c>
      <c r="D375" s="74">
        <v>120</v>
      </c>
      <c r="E375" s="74">
        <v>1535</v>
      </c>
      <c r="F375" s="74">
        <v>209</v>
      </c>
      <c r="G375" s="74">
        <v>405</v>
      </c>
      <c r="H375" s="74">
        <v>223</v>
      </c>
      <c r="I375" s="74">
        <v>50</v>
      </c>
      <c r="J375" s="74">
        <v>36</v>
      </c>
      <c r="K375" s="74">
        <v>118</v>
      </c>
      <c r="L375" s="74">
        <v>103</v>
      </c>
      <c r="M375" s="74">
        <v>122</v>
      </c>
      <c r="N375" s="74">
        <v>281</v>
      </c>
      <c r="O375" s="74">
        <v>195</v>
      </c>
      <c r="P375" s="74">
        <v>114</v>
      </c>
      <c r="Q375" s="74">
        <v>109</v>
      </c>
      <c r="R375" s="74">
        <v>117</v>
      </c>
      <c r="S375" s="74">
        <v>43</v>
      </c>
      <c r="T375" s="74">
        <v>909</v>
      </c>
      <c r="U375" s="74">
        <v>461</v>
      </c>
      <c r="V375" s="74">
        <v>77</v>
      </c>
      <c r="W375" s="74">
        <v>121</v>
      </c>
      <c r="X375" s="74">
        <v>170</v>
      </c>
      <c r="Y375" s="74">
        <v>556</v>
      </c>
      <c r="Z375" s="74">
        <v>536</v>
      </c>
      <c r="AA375" s="74">
        <v>546</v>
      </c>
      <c r="AB375" s="74">
        <v>159</v>
      </c>
      <c r="AC375" s="74">
        <v>171</v>
      </c>
      <c r="AD375" s="74">
        <v>299</v>
      </c>
      <c r="AE375" s="74">
        <v>267</v>
      </c>
      <c r="AF375" s="74">
        <v>8408</v>
      </c>
    </row>
    <row r="376" ht="15">
      <c r="A376" s="76" t="s">
        <v>190</v>
      </c>
    </row>
    <row r="377" ht="15">
      <c r="A377" s="76" t="s">
        <v>267</v>
      </c>
    </row>
    <row r="379" ht="15">
      <c r="A379" s="67" t="s">
        <v>268</v>
      </c>
    </row>
    <row r="380" ht="15">
      <c r="A380" s="68" t="s">
        <v>265</v>
      </c>
    </row>
    <row r="381" ht="15">
      <c r="A381" s="69" t="s">
        <v>193</v>
      </c>
    </row>
    <row r="382" spans="1:32" ht="15">
      <c r="A382" s="143" t="s">
        <v>266</v>
      </c>
      <c r="B382" s="145" t="s">
        <v>172</v>
      </c>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7"/>
    </row>
    <row r="383" spans="1:32" ht="72">
      <c r="A383" s="144"/>
      <c r="B383" s="70" t="s">
        <v>143</v>
      </c>
      <c r="C383" s="70" t="s">
        <v>144</v>
      </c>
      <c r="D383" s="70" t="s">
        <v>173</v>
      </c>
      <c r="E383" s="70" t="s">
        <v>146</v>
      </c>
      <c r="F383" s="70" t="s">
        <v>174</v>
      </c>
      <c r="G383" s="70" t="s">
        <v>175</v>
      </c>
      <c r="H383" s="70" t="s">
        <v>149</v>
      </c>
      <c r="I383" s="70" t="s">
        <v>150</v>
      </c>
      <c r="J383" s="70" t="s">
        <v>176</v>
      </c>
      <c r="K383" s="70" t="s">
        <v>152</v>
      </c>
      <c r="L383" s="70" t="s">
        <v>177</v>
      </c>
      <c r="M383" s="70" t="s">
        <v>178</v>
      </c>
      <c r="N383" s="70" t="s">
        <v>179</v>
      </c>
      <c r="O383" s="70" t="s">
        <v>156</v>
      </c>
      <c r="P383" s="70" t="s">
        <v>180</v>
      </c>
      <c r="Q383" s="70" t="s">
        <v>181</v>
      </c>
      <c r="R383" s="70" t="s">
        <v>182</v>
      </c>
      <c r="S383" s="70" t="s">
        <v>183</v>
      </c>
      <c r="T383" s="70" t="s">
        <v>160</v>
      </c>
      <c r="U383" s="70" t="s">
        <v>184</v>
      </c>
      <c r="V383" s="70" t="s">
        <v>161</v>
      </c>
      <c r="W383" s="70" t="s">
        <v>185</v>
      </c>
      <c r="X383" s="70" t="s">
        <v>186</v>
      </c>
      <c r="Y383" s="70" t="s">
        <v>162</v>
      </c>
      <c r="Z383" s="70" t="s">
        <v>163</v>
      </c>
      <c r="AA383" s="70" t="s">
        <v>164</v>
      </c>
      <c r="AB383" s="70" t="s">
        <v>187</v>
      </c>
      <c r="AC383" s="70" t="s">
        <v>165</v>
      </c>
      <c r="AD383" s="70" t="s">
        <v>166</v>
      </c>
      <c r="AE383" s="70" t="s">
        <v>188</v>
      </c>
      <c r="AF383" s="71" t="s">
        <v>189</v>
      </c>
    </row>
    <row r="384" spans="1:32" ht="15">
      <c r="A384" s="72" t="s">
        <v>197</v>
      </c>
      <c r="B384" s="73">
        <v>94.7</v>
      </c>
      <c r="C384" s="73">
        <v>85.5</v>
      </c>
      <c r="D384" s="73">
        <v>97.5</v>
      </c>
      <c r="E384" s="73">
        <v>99.5</v>
      </c>
      <c r="F384" s="73">
        <v>97.6</v>
      </c>
      <c r="G384" s="73">
        <v>97.3</v>
      </c>
      <c r="H384" s="73">
        <v>94.2</v>
      </c>
      <c r="I384" s="73">
        <v>100</v>
      </c>
      <c r="J384" s="73">
        <v>97.2</v>
      </c>
      <c r="K384" s="73">
        <v>99.2</v>
      </c>
      <c r="L384" s="73">
        <v>93.2</v>
      </c>
      <c r="M384" s="73">
        <v>96.7</v>
      </c>
      <c r="N384" s="73">
        <v>98.2</v>
      </c>
      <c r="O384" s="73">
        <v>94.4</v>
      </c>
      <c r="P384" s="73">
        <v>92.1</v>
      </c>
      <c r="Q384" s="73">
        <v>96.3</v>
      </c>
      <c r="R384" s="73">
        <v>95.7</v>
      </c>
      <c r="S384" s="73">
        <v>95.3</v>
      </c>
      <c r="T384" s="73">
        <v>99.8</v>
      </c>
      <c r="U384" s="73">
        <v>99.3</v>
      </c>
      <c r="V384" s="73">
        <v>96.1</v>
      </c>
      <c r="W384" s="73">
        <v>95.9</v>
      </c>
      <c r="X384" s="73">
        <v>98.8</v>
      </c>
      <c r="Y384" s="73">
        <v>90.1</v>
      </c>
      <c r="Z384" s="73">
        <v>95</v>
      </c>
      <c r="AA384" s="73">
        <v>91.2</v>
      </c>
      <c r="AB384" s="73">
        <v>92.5</v>
      </c>
      <c r="AC384" s="73">
        <v>98.8</v>
      </c>
      <c r="AD384" s="73">
        <v>97.3</v>
      </c>
      <c r="AE384" s="73">
        <v>93.6</v>
      </c>
      <c r="AF384" s="74">
        <v>96.4</v>
      </c>
    </row>
    <row r="385" spans="1:32" ht="15">
      <c r="A385" s="72" t="s">
        <v>198</v>
      </c>
      <c r="B385" s="73">
        <v>5.3</v>
      </c>
      <c r="C385" s="73">
        <v>14.5</v>
      </c>
      <c r="D385" s="73">
        <v>2.5</v>
      </c>
      <c r="E385" s="73">
        <v>0.5</v>
      </c>
      <c r="F385" s="73">
        <v>2.4</v>
      </c>
      <c r="G385" s="73">
        <v>2.7</v>
      </c>
      <c r="H385" s="73">
        <v>5.8</v>
      </c>
      <c r="I385" s="73">
        <v>0</v>
      </c>
      <c r="J385" s="73">
        <v>2.8</v>
      </c>
      <c r="K385" s="73">
        <v>0.8</v>
      </c>
      <c r="L385" s="73">
        <v>6.8</v>
      </c>
      <c r="M385" s="73">
        <v>3.3</v>
      </c>
      <c r="N385" s="73">
        <v>1.8</v>
      </c>
      <c r="O385" s="73">
        <v>5.6</v>
      </c>
      <c r="P385" s="73">
        <v>7.9</v>
      </c>
      <c r="Q385" s="73">
        <v>3.7</v>
      </c>
      <c r="R385" s="73">
        <v>4.3</v>
      </c>
      <c r="S385" s="73">
        <v>4.7</v>
      </c>
      <c r="T385" s="73">
        <v>0.2</v>
      </c>
      <c r="U385" s="73">
        <v>0.7</v>
      </c>
      <c r="V385" s="73">
        <v>3.9</v>
      </c>
      <c r="W385" s="73">
        <v>4.1</v>
      </c>
      <c r="X385" s="73">
        <v>1.2</v>
      </c>
      <c r="Y385" s="73">
        <v>9.9</v>
      </c>
      <c r="Z385" s="73">
        <v>5</v>
      </c>
      <c r="AA385" s="73">
        <v>8.8</v>
      </c>
      <c r="AB385" s="73">
        <v>7.5</v>
      </c>
      <c r="AC385" s="73">
        <v>1.2</v>
      </c>
      <c r="AD385" s="73">
        <v>2.7</v>
      </c>
      <c r="AE385" s="73">
        <v>6.4</v>
      </c>
      <c r="AF385" s="74">
        <v>3.6</v>
      </c>
    </row>
    <row r="386" spans="1:32" ht="15">
      <c r="A386" s="75" t="s">
        <v>189</v>
      </c>
      <c r="B386" s="74">
        <v>100</v>
      </c>
      <c r="C386" s="74">
        <v>100</v>
      </c>
      <c r="D386" s="74">
        <v>100</v>
      </c>
      <c r="E386" s="74">
        <v>100</v>
      </c>
      <c r="F386" s="74">
        <v>100</v>
      </c>
      <c r="G386" s="74">
        <v>100</v>
      </c>
      <c r="H386" s="74">
        <v>100</v>
      </c>
      <c r="I386" s="74">
        <v>100</v>
      </c>
      <c r="J386" s="74">
        <v>100</v>
      </c>
      <c r="K386" s="74">
        <v>100</v>
      </c>
      <c r="L386" s="74">
        <v>100</v>
      </c>
      <c r="M386" s="74">
        <v>100</v>
      </c>
      <c r="N386" s="74">
        <v>100</v>
      </c>
      <c r="O386" s="74">
        <v>100</v>
      </c>
      <c r="P386" s="74">
        <v>100</v>
      </c>
      <c r="Q386" s="74">
        <v>100</v>
      </c>
      <c r="R386" s="74">
        <v>100</v>
      </c>
      <c r="S386" s="74">
        <v>100</v>
      </c>
      <c r="T386" s="74">
        <v>100</v>
      </c>
      <c r="U386" s="74">
        <v>100</v>
      </c>
      <c r="V386" s="74">
        <v>100</v>
      </c>
      <c r="W386" s="74">
        <v>100</v>
      </c>
      <c r="X386" s="74">
        <v>100</v>
      </c>
      <c r="Y386" s="74">
        <v>100</v>
      </c>
      <c r="Z386" s="74">
        <v>100</v>
      </c>
      <c r="AA386" s="74">
        <v>100</v>
      </c>
      <c r="AB386" s="74">
        <v>100</v>
      </c>
      <c r="AC386" s="74">
        <v>100</v>
      </c>
      <c r="AD386" s="74">
        <v>100</v>
      </c>
      <c r="AE386" s="74">
        <v>100</v>
      </c>
      <c r="AF386" s="74">
        <v>100</v>
      </c>
    </row>
    <row r="387" ht="15">
      <c r="A387" s="76" t="s">
        <v>190</v>
      </c>
    </row>
    <row r="388" ht="15">
      <c r="A388" s="76" t="s">
        <v>267</v>
      </c>
    </row>
    <row r="390" ht="15">
      <c r="A390" s="67" t="s">
        <v>269</v>
      </c>
    </row>
    <row r="391" ht="15">
      <c r="A391" s="68" t="s">
        <v>270</v>
      </c>
    </row>
    <row r="392" ht="15">
      <c r="A392" s="69" t="s">
        <v>171</v>
      </c>
    </row>
    <row r="393" spans="1:32" ht="15">
      <c r="A393" s="143" t="s">
        <v>271</v>
      </c>
      <c r="B393" s="145" t="s">
        <v>172</v>
      </c>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7"/>
    </row>
    <row r="394" spans="1:32" ht="72">
      <c r="A394" s="144"/>
      <c r="B394" s="70" t="s">
        <v>143</v>
      </c>
      <c r="C394" s="70" t="s">
        <v>144</v>
      </c>
      <c r="D394" s="70" t="s">
        <v>173</v>
      </c>
      <c r="E394" s="70" t="s">
        <v>146</v>
      </c>
      <c r="F394" s="70" t="s">
        <v>174</v>
      </c>
      <c r="G394" s="70" t="s">
        <v>175</v>
      </c>
      <c r="H394" s="70" t="s">
        <v>149</v>
      </c>
      <c r="I394" s="70" t="s">
        <v>150</v>
      </c>
      <c r="J394" s="70" t="s">
        <v>176</v>
      </c>
      <c r="K394" s="70" t="s">
        <v>152</v>
      </c>
      <c r="L394" s="70" t="s">
        <v>177</v>
      </c>
      <c r="M394" s="70" t="s">
        <v>178</v>
      </c>
      <c r="N394" s="70" t="s">
        <v>179</v>
      </c>
      <c r="O394" s="70" t="s">
        <v>156</v>
      </c>
      <c r="P394" s="70" t="s">
        <v>180</v>
      </c>
      <c r="Q394" s="70" t="s">
        <v>181</v>
      </c>
      <c r="R394" s="70" t="s">
        <v>182</v>
      </c>
      <c r="S394" s="70" t="s">
        <v>183</v>
      </c>
      <c r="T394" s="70" t="s">
        <v>160</v>
      </c>
      <c r="U394" s="70" t="s">
        <v>184</v>
      </c>
      <c r="V394" s="70" t="s">
        <v>161</v>
      </c>
      <c r="W394" s="70" t="s">
        <v>185</v>
      </c>
      <c r="X394" s="70" t="s">
        <v>186</v>
      </c>
      <c r="Y394" s="70" t="s">
        <v>162</v>
      </c>
      <c r="Z394" s="70" t="s">
        <v>163</v>
      </c>
      <c r="AA394" s="70" t="s">
        <v>164</v>
      </c>
      <c r="AB394" s="70" t="s">
        <v>187</v>
      </c>
      <c r="AC394" s="70" t="s">
        <v>165</v>
      </c>
      <c r="AD394" s="70" t="s">
        <v>166</v>
      </c>
      <c r="AE394" s="70" t="s">
        <v>188</v>
      </c>
      <c r="AF394" s="71" t="s">
        <v>189</v>
      </c>
    </row>
    <row r="395" spans="1:32" ht="15">
      <c r="A395" s="72" t="s">
        <v>272</v>
      </c>
      <c r="B395" s="73">
        <v>41</v>
      </c>
      <c r="C395" s="73">
        <v>19</v>
      </c>
      <c r="D395" s="73">
        <v>12</v>
      </c>
      <c r="E395" s="73">
        <v>319</v>
      </c>
      <c r="F395" s="73">
        <v>42</v>
      </c>
      <c r="G395" s="73">
        <v>91</v>
      </c>
      <c r="H395" s="73">
        <v>45</v>
      </c>
      <c r="I395" s="73">
        <v>4</v>
      </c>
      <c r="J395" s="73">
        <v>5</v>
      </c>
      <c r="K395" s="73">
        <v>11</v>
      </c>
      <c r="L395" s="73">
        <v>14</v>
      </c>
      <c r="M395" s="73">
        <v>20</v>
      </c>
      <c r="N395" s="73">
        <v>54</v>
      </c>
      <c r="O395" s="73">
        <v>41</v>
      </c>
      <c r="P395" s="73">
        <v>20</v>
      </c>
      <c r="Q395" s="73">
        <v>7</v>
      </c>
      <c r="R395" s="73">
        <v>15</v>
      </c>
      <c r="S395" s="73">
        <v>12</v>
      </c>
      <c r="T395" s="73">
        <v>224</v>
      </c>
      <c r="U395" s="73">
        <v>150</v>
      </c>
      <c r="V395" s="73">
        <v>18</v>
      </c>
      <c r="W395" s="73">
        <v>12</v>
      </c>
      <c r="X395" s="73">
        <v>48</v>
      </c>
      <c r="Y395" s="73">
        <v>77</v>
      </c>
      <c r="Z395" s="73">
        <v>75</v>
      </c>
      <c r="AA395" s="73">
        <v>81</v>
      </c>
      <c r="AB395" s="73">
        <v>12</v>
      </c>
      <c r="AC395" s="73">
        <v>25</v>
      </c>
      <c r="AD395" s="73">
        <v>72</v>
      </c>
      <c r="AE395" s="73">
        <v>40</v>
      </c>
      <c r="AF395" s="74">
        <v>1606</v>
      </c>
    </row>
    <row r="396" spans="1:32" ht="15">
      <c r="A396" s="72" t="s">
        <v>273</v>
      </c>
      <c r="B396" s="73">
        <v>205</v>
      </c>
      <c r="C396" s="73">
        <v>91</v>
      </c>
      <c r="D396" s="73">
        <v>108</v>
      </c>
      <c r="E396" s="73">
        <v>1216</v>
      </c>
      <c r="F396" s="73">
        <v>167</v>
      </c>
      <c r="G396" s="73">
        <v>314</v>
      </c>
      <c r="H396" s="73">
        <v>178</v>
      </c>
      <c r="I396" s="73">
        <v>46</v>
      </c>
      <c r="J396" s="73">
        <v>31</v>
      </c>
      <c r="K396" s="73">
        <v>107</v>
      </c>
      <c r="L396" s="73">
        <v>89</v>
      </c>
      <c r="M396" s="73">
        <v>102</v>
      </c>
      <c r="N396" s="73">
        <v>227</v>
      </c>
      <c r="O396" s="73">
        <v>154</v>
      </c>
      <c r="P396" s="73">
        <v>94</v>
      </c>
      <c r="Q396" s="73">
        <v>102</v>
      </c>
      <c r="R396" s="73">
        <v>102</v>
      </c>
      <c r="S396" s="73">
        <v>31</v>
      </c>
      <c r="T396" s="73">
        <v>685</v>
      </c>
      <c r="U396" s="73">
        <v>311</v>
      </c>
      <c r="V396" s="73">
        <v>59</v>
      </c>
      <c r="W396" s="73">
        <v>109</v>
      </c>
      <c r="X396" s="73">
        <v>122</v>
      </c>
      <c r="Y396" s="73">
        <v>479</v>
      </c>
      <c r="Z396" s="73">
        <v>461</v>
      </c>
      <c r="AA396" s="73">
        <v>465</v>
      </c>
      <c r="AB396" s="73">
        <v>147</v>
      </c>
      <c r="AC396" s="73">
        <v>146</v>
      </c>
      <c r="AD396" s="73">
        <v>227</v>
      </c>
      <c r="AE396" s="73">
        <v>227</v>
      </c>
      <c r="AF396" s="74">
        <v>6802</v>
      </c>
    </row>
    <row r="397" spans="1:32" ht="15">
      <c r="A397" s="75" t="s">
        <v>189</v>
      </c>
      <c r="B397" s="74">
        <v>246</v>
      </c>
      <c r="C397" s="74">
        <v>110</v>
      </c>
      <c r="D397" s="74">
        <v>120</v>
      </c>
      <c r="E397" s="74">
        <v>1535</v>
      </c>
      <c r="F397" s="74">
        <v>209</v>
      </c>
      <c r="G397" s="74">
        <v>405</v>
      </c>
      <c r="H397" s="74">
        <v>223</v>
      </c>
      <c r="I397" s="74">
        <v>50</v>
      </c>
      <c r="J397" s="74">
        <v>36</v>
      </c>
      <c r="K397" s="74">
        <v>118</v>
      </c>
      <c r="L397" s="74">
        <v>103</v>
      </c>
      <c r="M397" s="74">
        <v>122</v>
      </c>
      <c r="N397" s="74">
        <v>281</v>
      </c>
      <c r="O397" s="74">
        <v>195</v>
      </c>
      <c r="P397" s="74">
        <v>114</v>
      </c>
      <c r="Q397" s="74">
        <v>109</v>
      </c>
      <c r="R397" s="74">
        <v>117</v>
      </c>
      <c r="S397" s="74">
        <v>43</v>
      </c>
      <c r="T397" s="74">
        <v>909</v>
      </c>
      <c r="U397" s="74">
        <v>461</v>
      </c>
      <c r="V397" s="74">
        <v>77</v>
      </c>
      <c r="W397" s="74">
        <v>121</v>
      </c>
      <c r="X397" s="74">
        <v>170</v>
      </c>
      <c r="Y397" s="74">
        <v>556</v>
      </c>
      <c r="Z397" s="74">
        <v>536</v>
      </c>
      <c r="AA397" s="74">
        <v>546</v>
      </c>
      <c r="AB397" s="74">
        <v>159</v>
      </c>
      <c r="AC397" s="74">
        <v>171</v>
      </c>
      <c r="AD397" s="74">
        <v>299</v>
      </c>
      <c r="AE397" s="74">
        <v>267</v>
      </c>
      <c r="AF397" s="74">
        <v>8408</v>
      </c>
    </row>
    <row r="398" ht="15">
      <c r="A398" s="76" t="s">
        <v>190</v>
      </c>
    </row>
    <row r="399" ht="15">
      <c r="A399" s="76" t="s">
        <v>274</v>
      </c>
    </row>
    <row r="401" ht="15">
      <c r="A401" s="67" t="s">
        <v>275</v>
      </c>
    </row>
    <row r="402" ht="15">
      <c r="A402" s="68" t="s">
        <v>270</v>
      </c>
    </row>
    <row r="403" ht="15">
      <c r="A403" s="69" t="s">
        <v>193</v>
      </c>
    </row>
    <row r="404" spans="1:32" ht="15">
      <c r="A404" s="143" t="s">
        <v>271</v>
      </c>
      <c r="B404" s="145" t="s">
        <v>172</v>
      </c>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7"/>
    </row>
    <row r="405" spans="1:32" ht="72">
      <c r="A405" s="144"/>
      <c r="B405" s="70" t="s">
        <v>143</v>
      </c>
      <c r="C405" s="70" t="s">
        <v>144</v>
      </c>
      <c r="D405" s="70" t="s">
        <v>173</v>
      </c>
      <c r="E405" s="70" t="s">
        <v>146</v>
      </c>
      <c r="F405" s="70" t="s">
        <v>174</v>
      </c>
      <c r="G405" s="70" t="s">
        <v>175</v>
      </c>
      <c r="H405" s="70" t="s">
        <v>149</v>
      </c>
      <c r="I405" s="70" t="s">
        <v>150</v>
      </c>
      <c r="J405" s="70" t="s">
        <v>176</v>
      </c>
      <c r="K405" s="70" t="s">
        <v>152</v>
      </c>
      <c r="L405" s="70" t="s">
        <v>177</v>
      </c>
      <c r="M405" s="70" t="s">
        <v>178</v>
      </c>
      <c r="N405" s="70" t="s">
        <v>179</v>
      </c>
      <c r="O405" s="70" t="s">
        <v>156</v>
      </c>
      <c r="P405" s="70" t="s">
        <v>180</v>
      </c>
      <c r="Q405" s="70" t="s">
        <v>181</v>
      </c>
      <c r="R405" s="70" t="s">
        <v>182</v>
      </c>
      <c r="S405" s="70" t="s">
        <v>183</v>
      </c>
      <c r="T405" s="70" t="s">
        <v>160</v>
      </c>
      <c r="U405" s="70" t="s">
        <v>184</v>
      </c>
      <c r="V405" s="70" t="s">
        <v>161</v>
      </c>
      <c r="W405" s="70" t="s">
        <v>185</v>
      </c>
      <c r="X405" s="70" t="s">
        <v>186</v>
      </c>
      <c r="Y405" s="70" t="s">
        <v>162</v>
      </c>
      <c r="Z405" s="70" t="s">
        <v>163</v>
      </c>
      <c r="AA405" s="70" t="s">
        <v>164</v>
      </c>
      <c r="AB405" s="70" t="s">
        <v>187</v>
      </c>
      <c r="AC405" s="70" t="s">
        <v>165</v>
      </c>
      <c r="AD405" s="70" t="s">
        <v>166</v>
      </c>
      <c r="AE405" s="70" t="s">
        <v>188</v>
      </c>
      <c r="AF405" s="71" t="s">
        <v>189</v>
      </c>
    </row>
    <row r="406" spans="1:32" ht="15">
      <c r="A406" s="72" t="s">
        <v>272</v>
      </c>
      <c r="B406" s="73">
        <v>16.7</v>
      </c>
      <c r="C406" s="73">
        <v>17.3</v>
      </c>
      <c r="D406" s="73">
        <v>10</v>
      </c>
      <c r="E406" s="73">
        <v>20.8</v>
      </c>
      <c r="F406" s="73">
        <v>20.1</v>
      </c>
      <c r="G406" s="73">
        <v>22.5</v>
      </c>
      <c r="H406" s="73">
        <v>20.2</v>
      </c>
      <c r="I406" s="73">
        <v>8</v>
      </c>
      <c r="J406" s="73">
        <v>13.9</v>
      </c>
      <c r="K406" s="73">
        <v>9.3</v>
      </c>
      <c r="L406" s="73">
        <v>13.6</v>
      </c>
      <c r="M406" s="73">
        <v>16.4</v>
      </c>
      <c r="N406" s="73">
        <v>19.2</v>
      </c>
      <c r="O406" s="73">
        <v>21</v>
      </c>
      <c r="P406" s="73">
        <v>17.5</v>
      </c>
      <c r="Q406" s="73">
        <v>6.4</v>
      </c>
      <c r="R406" s="73">
        <v>12.8</v>
      </c>
      <c r="S406" s="73">
        <v>27.9</v>
      </c>
      <c r="T406" s="73">
        <v>24.6</v>
      </c>
      <c r="U406" s="73">
        <v>32.5</v>
      </c>
      <c r="V406" s="73">
        <v>23.4</v>
      </c>
      <c r="W406" s="73">
        <v>9.9</v>
      </c>
      <c r="X406" s="73">
        <v>28.2</v>
      </c>
      <c r="Y406" s="73">
        <v>13.8</v>
      </c>
      <c r="Z406" s="73">
        <v>14</v>
      </c>
      <c r="AA406" s="73">
        <v>14.8</v>
      </c>
      <c r="AB406" s="73">
        <v>7.5</v>
      </c>
      <c r="AC406" s="73">
        <v>14.6</v>
      </c>
      <c r="AD406" s="73">
        <v>24.1</v>
      </c>
      <c r="AE406" s="73">
        <v>15</v>
      </c>
      <c r="AF406" s="74">
        <v>19.1</v>
      </c>
    </row>
    <row r="407" spans="1:32" ht="15">
      <c r="A407" s="72" t="s">
        <v>273</v>
      </c>
      <c r="B407" s="73">
        <v>83.3</v>
      </c>
      <c r="C407" s="73">
        <v>82.7</v>
      </c>
      <c r="D407" s="73">
        <v>90</v>
      </c>
      <c r="E407" s="73">
        <v>79.2</v>
      </c>
      <c r="F407" s="73">
        <v>79.9</v>
      </c>
      <c r="G407" s="73">
        <v>77.5</v>
      </c>
      <c r="H407" s="73">
        <v>79.8</v>
      </c>
      <c r="I407" s="73">
        <v>92</v>
      </c>
      <c r="J407" s="73">
        <v>86.1</v>
      </c>
      <c r="K407" s="73">
        <v>90.7</v>
      </c>
      <c r="L407" s="73">
        <v>86.4</v>
      </c>
      <c r="M407" s="73">
        <v>83.6</v>
      </c>
      <c r="N407" s="73">
        <v>80.8</v>
      </c>
      <c r="O407" s="73">
        <v>79</v>
      </c>
      <c r="P407" s="73">
        <v>82.5</v>
      </c>
      <c r="Q407" s="73">
        <v>93.6</v>
      </c>
      <c r="R407" s="73">
        <v>87.2</v>
      </c>
      <c r="S407" s="73">
        <v>72.1</v>
      </c>
      <c r="T407" s="73">
        <v>75.4</v>
      </c>
      <c r="U407" s="73">
        <v>67.5</v>
      </c>
      <c r="V407" s="73">
        <v>76.6</v>
      </c>
      <c r="W407" s="73">
        <v>90.1</v>
      </c>
      <c r="X407" s="73">
        <v>71.8</v>
      </c>
      <c r="Y407" s="73">
        <v>86.2</v>
      </c>
      <c r="Z407" s="73">
        <v>86</v>
      </c>
      <c r="AA407" s="73">
        <v>85.2</v>
      </c>
      <c r="AB407" s="73">
        <v>92.5</v>
      </c>
      <c r="AC407" s="73">
        <v>85.4</v>
      </c>
      <c r="AD407" s="73">
        <v>75.9</v>
      </c>
      <c r="AE407" s="73">
        <v>85</v>
      </c>
      <c r="AF407" s="74">
        <v>80.9</v>
      </c>
    </row>
    <row r="408" spans="1:32" ht="15">
      <c r="A408" s="75" t="s">
        <v>189</v>
      </c>
      <c r="B408" s="74">
        <v>100</v>
      </c>
      <c r="C408" s="74">
        <v>100</v>
      </c>
      <c r="D408" s="74">
        <v>100</v>
      </c>
      <c r="E408" s="74">
        <v>100</v>
      </c>
      <c r="F408" s="74">
        <v>100</v>
      </c>
      <c r="G408" s="74">
        <v>100</v>
      </c>
      <c r="H408" s="74">
        <v>100</v>
      </c>
      <c r="I408" s="74">
        <v>100</v>
      </c>
      <c r="J408" s="74">
        <v>100</v>
      </c>
      <c r="K408" s="74">
        <v>100</v>
      </c>
      <c r="L408" s="74">
        <v>100</v>
      </c>
      <c r="M408" s="74">
        <v>100</v>
      </c>
      <c r="N408" s="74">
        <v>100</v>
      </c>
      <c r="O408" s="74">
        <v>100</v>
      </c>
      <c r="P408" s="74">
        <v>100</v>
      </c>
      <c r="Q408" s="74">
        <v>100</v>
      </c>
      <c r="R408" s="74">
        <v>100</v>
      </c>
      <c r="S408" s="74">
        <v>100</v>
      </c>
      <c r="T408" s="74">
        <v>100</v>
      </c>
      <c r="U408" s="74">
        <v>100</v>
      </c>
      <c r="V408" s="74">
        <v>100</v>
      </c>
      <c r="W408" s="74">
        <v>100</v>
      </c>
      <c r="X408" s="74">
        <v>100</v>
      </c>
      <c r="Y408" s="74">
        <v>100</v>
      </c>
      <c r="Z408" s="74">
        <v>100</v>
      </c>
      <c r="AA408" s="74">
        <v>100</v>
      </c>
      <c r="AB408" s="74">
        <v>100</v>
      </c>
      <c r="AC408" s="74">
        <v>100</v>
      </c>
      <c r="AD408" s="74">
        <v>100</v>
      </c>
      <c r="AE408" s="74">
        <v>100</v>
      </c>
      <c r="AF408" s="74">
        <v>100</v>
      </c>
    </row>
    <row r="409" ht="15">
      <c r="A409" s="76" t="s">
        <v>190</v>
      </c>
    </row>
    <row r="410" ht="15">
      <c r="A410" s="76" t="s">
        <v>274</v>
      </c>
    </row>
    <row r="412" ht="15">
      <c r="A412" s="67" t="s">
        <v>276</v>
      </c>
    </row>
    <row r="413" ht="15">
      <c r="A413" s="68" t="s">
        <v>277</v>
      </c>
    </row>
    <row r="414" ht="15">
      <c r="A414" s="69" t="s">
        <v>171</v>
      </c>
    </row>
    <row r="415" spans="1:32" ht="15">
      <c r="A415" s="143" t="s">
        <v>278</v>
      </c>
      <c r="B415" s="145" t="s">
        <v>172</v>
      </c>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7"/>
    </row>
    <row r="416" spans="1:32" ht="72">
      <c r="A416" s="144"/>
      <c r="B416" s="70" t="s">
        <v>143</v>
      </c>
      <c r="C416" s="70" t="s">
        <v>144</v>
      </c>
      <c r="D416" s="70" t="s">
        <v>173</v>
      </c>
      <c r="E416" s="70" t="s">
        <v>146</v>
      </c>
      <c r="F416" s="70" t="s">
        <v>174</v>
      </c>
      <c r="G416" s="70" t="s">
        <v>175</v>
      </c>
      <c r="H416" s="70" t="s">
        <v>149</v>
      </c>
      <c r="I416" s="70" t="s">
        <v>150</v>
      </c>
      <c r="J416" s="70" t="s">
        <v>176</v>
      </c>
      <c r="K416" s="70" t="s">
        <v>152</v>
      </c>
      <c r="L416" s="70" t="s">
        <v>177</v>
      </c>
      <c r="M416" s="70" t="s">
        <v>178</v>
      </c>
      <c r="N416" s="70" t="s">
        <v>179</v>
      </c>
      <c r="O416" s="70" t="s">
        <v>156</v>
      </c>
      <c r="P416" s="70" t="s">
        <v>180</v>
      </c>
      <c r="Q416" s="70" t="s">
        <v>181</v>
      </c>
      <c r="R416" s="70" t="s">
        <v>182</v>
      </c>
      <c r="S416" s="70" t="s">
        <v>183</v>
      </c>
      <c r="T416" s="70" t="s">
        <v>160</v>
      </c>
      <c r="U416" s="70" t="s">
        <v>184</v>
      </c>
      <c r="V416" s="70" t="s">
        <v>161</v>
      </c>
      <c r="W416" s="70" t="s">
        <v>185</v>
      </c>
      <c r="X416" s="70" t="s">
        <v>186</v>
      </c>
      <c r="Y416" s="70" t="s">
        <v>162</v>
      </c>
      <c r="Z416" s="70" t="s">
        <v>163</v>
      </c>
      <c r="AA416" s="70" t="s">
        <v>164</v>
      </c>
      <c r="AB416" s="70" t="s">
        <v>187</v>
      </c>
      <c r="AC416" s="70" t="s">
        <v>165</v>
      </c>
      <c r="AD416" s="70" t="s">
        <v>166</v>
      </c>
      <c r="AE416" s="70" t="s">
        <v>188</v>
      </c>
      <c r="AF416" s="71" t="s">
        <v>189</v>
      </c>
    </row>
    <row r="417" spans="1:32" ht="15">
      <c r="A417" s="72" t="s">
        <v>279</v>
      </c>
      <c r="B417" s="73">
        <v>59</v>
      </c>
      <c r="C417" s="73">
        <v>33</v>
      </c>
      <c r="D417" s="73">
        <v>22</v>
      </c>
      <c r="E417" s="73">
        <v>166</v>
      </c>
      <c r="F417" s="73">
        <v>74</v>
      </c>
      <c r="G417" s="73">
        <v>117</v>
      </c>
      <c r="H417" s="73">
        <v>68</v>
      </c>
      <c r="I417" s="73">
        <v>7</v>
      </c>
      <c r="J417" s="73">
        <v>7</v>
      </c>
      <c r="K417" s="73">
        <v>34</v>
      </c>
      <c r="L417" s="73">
        <v>32</v>
      </c>
      <c r="M417" s="73">
        <v>23</v>
      </c>
      <c r="N417" s="73">
        <v>74</v>
      </c>
      <c r="O417" s="73">
        <v>65</v>
      </c>
      <c r="P417" s="73">
        <v>37</v>
      </c>
      <c r="Q417" s="73">
        <v>29</v>
      </c>
      <c r="R417" s="73">
        <v>34</v>
      </c>
      <c r="S417" s="73">
        <v>9</v>
      </c>
      <c r="T417" s="73">
        <v>130</v>
      </c>
      <c r="U417" s="73">
        <v>19</v>
      </c>
      <c r="V417" s="73">
        <v>18</v>
      </c>
      <c r="W417" s="73">
        <v>27</v>
      </c>
      <c r="X417" s="73">
        <v>50</v>
      </c>
      <c r="Y417" s="73">
        <v>32</v>
      </c>
      <c r="Z417" s="73">
        <v>20</v>
      </c>
      <c r="AA417" s="73">
        <v>37</v>
      </c>
      <c r="AB417" s="73">
        <v>41</v>
      </c>
      <c r="AC417" s="73">
        <v>31</v>
      </c>
      <c r="AD417" s="73">
        <v>92</v>
      </c>
      <c r="AE417" s="73">
        <v>75</v>
      </c>
      <c r="AF417" s="74">
        <v>1462</v>
      </c>
    </row>
    <row r="418" spans="1:32" ht="15">
      <c r="A418" s="72" t="s">
        <v>280</v>
      </c>
      <c r="B418" s="73">
        <v>180</v>
      </c>
      <c r="C418" s="73">
        <v>77</v>
      </c>
      <c r="D418" s="73">
        <v>94</v>
      </c>
      <c r="E418" s="73">
        <v>1166</v>
      </c>
      <c r="F418" s="73">
        <v>130</v>
      </c>
      <c r="G418" s="73">
        <v>281</v>
      </c>
      <c r="H418" s="73">
        <v>151</v>
      </c>
      <c r="I418" s="73">
        <v>39</v>
      </c>
      <c r="J418" s="73">
        <v>28</v>
      </c>
      <c r="K418" s="73">
        <v>83</v>
      </c>
      <c r="L418" s="73">
        <v>70</v>
      </c>
      <c r="M418" s="73">
        <v>92</v>
      </c>
      <c r="N418" s="73">
        <v>205</v>
      </c>
      <c r="O418" s="73">
        <v>124</v>
      </c>
      <c r="P418" s="73">
        <v>76</v>
      </c>
      <c r="Q418" s="73">
        <v>79</v>
      </c>
      <c r="R418" s="73">
        <v>77</v>
      </c>
      <c r="S418" s="73">
        <v>33</v>
      </c>
      <c r="T418" s="73">
        <v>665</v>
      </c>
      <c r="U418" s="73">
        <v>390</v>
      </c>
      <c r="V418" s="73">
        <v>55</v>
      </c>
      <c r="W418" s="73">
        <v>94</v>
      </c>
      <c r="X418" s="73">
        <v>119</v>
      </c>
      <c r="Y418" s="73">
        <v>423</v>
      </c>
      <c r="Z418" s="73">
        <v>467</v>
      </c>
      <c r="AA418" s="73">
        <v>479</v>
      </c>
      <c r="AB418" s="73">
        <v>116</v>
      </c>
      <c r="AC418" s="73">
        <v>131</v>
      </c>
      <c r="AD418" s="73">
        <v>204</v>
      </c>
      <c r="AE418" s="73">
        <v>184</v>
      </c>
      <c r="AF418" s="74">
        <v>6312</v>
      </c>
    </row>
    <row r="419" spans="1:32" ht="15">
      <c r="A419" s="72" t="s">
        <v>281</v>
      </c>
      <c r="B419" s="73">
        <v>6</v>
      </c>
      <c r="C419" s="73">
        <v>0</v>
      </c>
      <c r="D419" s="73">
        <v>4</v>
      </c>
      <c r="E419" s="73">
        <v>154</v>
      </c>
      <c r="F419" s="73">
        <v>3</v>
      </c>
      <c r="G419" s="73">
        <v>7</v>
      </c>
      <c r="H419" s="73">
        <v>3</v>
      </c>
      <c r="I419" s="73">
        <v>4</v>
      </c>
      <c r="J419" s="73">
        <v>1</v>
      </c>
      <c r="K419" s="73">
        <v>0</v>
      </c>
      <c r="L419" s="73">
        <v>1</v>
      </c>
      <c r="M419" s="73">
        <v>3</v>
      </c>
      <c r="N419" s="73">
        <v>2</v>
      </c>
      <c r="O419" s="73">
        <v>6</v>
      </c>
      <c r="P419" s="73">
        <v>1</v>
      </c>
      <c r="Q419" s="73">
        <v>1</v>
      </c>
      <c r="R419" s="73">
        <v>6</v>
      </c>
      <c r="S419" s="73">
        <v>1</v>
      </c>
      <c r="T419" s="73">
        <v>101</v>
      </c>
      <c r="U419" s="73">
        <v>50</v>
      </c>
      <c r="V419" s="73">
        <v>2</v>
      </c>
      <c r="W419" s="73">
        <v>0</v>
      </c>
      <c r="X419" s="73">
        <v>1</v>
      </c>
      <c r="Y419" s="73">
        <v>11</v>
      </c>
      <c r="Z419" s="73">
        <v>8</v>
      </c>
      <c r="AA419" s="73">
        <v>19</v>
      </c>
      <c r="AB419" s="73">
        <v>1</v>
      </c>
      <c r="AC419" s="73">
        <v>8</v>
      </c>
      <c r="AD419" s="73">
        <v>2</v>
      </c>
      <c r="AE419" s="73">
        <v>8</v>
      </c>
      <c r="AF419" s="74">
        <v>414</v>
      </c>
    </row>
    <row r="420" spans="1:32" ht="15">
      <c r="A420" s="72" t="s">
        <v>282</v>
      </c>
      <c r="B420" s="73">
        <v>1</v>
      </c>
      <c r="C420" s="73">
        <v>0</v>
      </c>
      <c r="D420" s="73">
        <v>0</v>
      </c>
      <c r="E420" s="73">
        <v>49</v>
      </c>
      <c r="F420" s="73">
        <v>2</v>
      </c>
      <c r="G420" s="73">
        <v>0</v>
      </c>
      <c r="H420" s="73">
        <v>1</v>
      </c>
      <c r="I420" s="73">
        <v>0</v>
      </c>
      <c r="J420" s="73">
        <v>0</v>
      </c>
      <c r="K420" s="73">
        <v>1</v>
      </c>
      <c r="L420" s="73">
        <v>0</v>
      </c>
      <c r="M420" s="73">
        <v>4</v>
      </c>
      <c r="N420" s="73">
        <v>0</v>
      </c>
      <c r="O420" s="73">
        <v>0</v>
      </c>
      <c r="P420" s="73">
        <v>0</v>
      </c>
      <c r="Q420" s="73">
        <v>0</v>
      </c>
      <c r="R420" s="73">
        <v>0</v>
      </c>
      <c r="S420" s="73">
        <v>0</v>
      </c>
      <c r="T420" s="73">
        <v>13</v>
      </c>
      <c r="U420" s="73">
        <v>2</v>
      </c>
      <c r="V420" s="73">
        <v>2</v>
      </c>
      <c r="W420" s="73">
        <v>0</v>
      </c>
      <c r="X420" s="73">
        <v>0</v>
      </c>
      <c r="Y420" s="73">
        <v>90</v>
      </c>
      <c r="Z420" s="73">
        <v>41</v>
      </c>
      <c r="AA420" s="73">
        <v>11</v>
      </c>
      <c r="AB420" s="73">
        <v>1</v>
      </c>
      <c r="AC420" s="73">
        <v>1</v>
      </c>
      <c r="AD420" s="73">
        <v>1</v>
      </c>
      <c r="AE420" s="73">
        <v>0</v>
      </c>
      <c r="AF420" s="74">
        <v>220</v>
      </c>
    </row>
    <row r="421" spans="1:32" ht="15">
      <c r="A421" s="75" t="s">
        <v>189</v>
      </c>
      <c r="B421" s="74">
        <v>246</v>
      </c>
      <c r="C421" s="74">
        <v>110</v>
      </c>
      <c r="D421" s="74">
        <v>120</v>
      </c>
      <c r="E421" s="74">
        <v>1535</v>
      </c>
      <c r="F421" s="74">
        <v>209</v>
      </c>
      <c r="G421" s="74">
        <v>405</v>
      </c>
      <c r="H421" s="74">
        <v>223</v>
      </c>
      <c r="I421" s="74">
        <v>50</v>
      </c>
      <c r="J421" s="74">
        <v>36</v>
      </c>
      <c r="K421" s="74">
        <v>118</v>
      </c>
      <c r="L421" s="74">
        <v>103</v>
      </c>
      <c r="M421" s="74">
        <v>122</v>
      </c>
      <c r="N421" s="74">
        <v>281</v>
      </c>
      <c r="O421" s="74">
        <v>195</v>
      </c>
      <c r="P421" s="74">
        <v>114</v>
      </c>
      <c r="Q421" s="74">
        <v>109</v>
      </c>
      <c r="R421" s="74">
        <v>117</v>
      </c>
      <c r="S421" s="74">
        <v>43</v>
      </c>
      <c r="T421" s="74">
        <v>909</v>
      </c>
      <c r="U421" s="74">
        <v>461</v>
      </c>
      <c r="V421" s="74">
        <v>77</v>
      </c>
      <c r="W421" s="74">
        <v>121</v>
      </c>
      <c r="X421" s="74">
        <v>170</v>
      </c>
      <c r="Y421" s="74">
        <v>556</v>
      </c>
      <c r="Z421" s="74">
        <v>536</v>
      </c>
      <c r="AA421" s="74">
        <v>546</v>
      </c>
      <c r="AB421" s="74">
        <v>159</v>
      </c>
      <c r="AC421" s="74">
        <v>171</v>
      </c>
      <c r="AD421" s="74">
        <v>299</v>
      </c>
      <c r="AE421" s="74">
        <v>267</v>
      </c>
      <c r="AF421" s="74">
        <v>8408</v>
      </c>
    </row>
    <row r="422" ht="15">
      <c r="A422" s="76" t="s">
        <v>190</v>
      </c>
    </row>
    <row r="423" ht="15">
      <c r="A423" s="76" t="s">
        <v>283</v>
      </c>
    </row>
    <row r="425" ht="15">
      <c r="A425" s="67" t="s">
        <v>284</v>
      </c>
    </row>
    <row r="426" ht="15">
      <c r="A426" s="68" t="s">
        <v>277</v>
      </c>
    </row>
    <row r="427" ht="15">
      <c r="A427" s="69" t="s">
        <v>193</v>
      </c>
    </row>
    <row r="428" spans="1:32" ht="15">
      <c r="A428" s="143" t="s">
        <v>278</v>
      </c>
      <c r="B428" s="145" t="s">
        <v>172</v>
      </c>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7"/>
    </row>
    <row r="429" spans="1:32" ht="72">
      <c r="A429" s="144"/>
      <c r="B429" s="70" t="s">
        <v>143</v>
      </c>
      <c r="C429" s="70" t="s">
        <v>144</v>
      </c>
      <c r="D429" s="70" t="s">
        <v>173</v>
      </c>
      <c r="E429" s="70" t="s">
        <v>146</v>
      </c>
      <c r="F429" s="70" t="s">
        <v>174</v>
      </c>
      <c r="G429" s="70" t="s">
        <v>175</v>
      </c>
      <c r="H429" s="70" t="s">
        <v>149</v>
      </c>
      <c r="I429" s="70" t="s">
        <v>150</v>
      </c>
      <c r="J429" s="70" t="s">
        <v>176</v>
      </c>
      <c r="K429" s="70" t="s">
        <v>152</v>
      </c>
      <c r="L429" s="70" t="s">
        <v>177</v>
      </c>
      <c r="M429" s="70" t="s">
        <v>178</v>
      </c>
      <c r="N429" s="70" t="s">
        <v>179</v>
      </c>
      <c r="O429" s="70" t="s">
        <v>156</v>
      </c>
      <c r="P429" s="70" t="s">
        <v>180</v>
      </c>
      <c r="Q429" s="70" t="s">
        <v>181</v>
      </c>
      <c r="R429" s="70" t="s">
        <v>182</v>
      </c>
      <c r="S429" s="70" t="s">
        <v>183</v>
      </c>
      <c r="T429" s="70" t="s">
        <v>160</v>
      </c>
      <c r="U429" s="70" t="s">
        <v>184</v>
      </c>
      <c r="V429" s="70" t="s">
        <v>161</v>
      </c>
      <c r="W429" s="70" t="s">
        <v>185</v>
      </c>
      <c r="X429" s="70" t="s">
        <v>186</v>
      </c>
      <c r="Y429" s="70" t="s">
        <v>162</v>
      </c>
      <c r="Z429" s="70" t="s">
        <v>163</v>
      </c>
      <c r="AA429" s="70" t="s">
        <v>164</v>
      </c>
      <c r="AB429" s="70" t="s">
        <v>187</v>
      </c>
      <c r="AC429" s="70" t="s">
        <v>165</v>
      </c>
      <c r="AD429" s="70" t="s">
        <v>166</v>
      </c>
      <c r="AE429" s="70" t="s">
        <v>188</v>
      </c>
      <c r="AF429" s="71" t="s">
        <v>189</v>
      </c>
    </row>
    <row r="430" spans="1:32" ht="15">
      <c r="A430" s="72" t="s">
        <v>279</v>
      </c>
      <c r="B430" s="73">
        <v>24</v>
      </c>
      <c r="C430" s="73">
        <v>30</v>
      </c>
      <c r="D430" s="73">
        <v>18.3</v>
      </c>
      <c r="E430" s="73">
        <v>10.8</v>
      </c>
      <c r="F430" s="73">
        <v>35.4</v>
      </c>
      <c r="G430" s="73">
        <v>28.9</v>
      </c>
      <c r="H430" s="73">
        <v>30.5</v>
      </c>
      <c r="I430" s="73">
        <v>14</v>
      </c>
      <c r="J430" s="73">
        <v>19.4</v>
      </c>
      <c r="K430" s="73">
        <v>28.8</v>
      </c>
      <c r="L430" s="73">
        <v>31.1</v>
      </c>
      <c r="M430" s="73">
        <v>18.9</v>
      </c>
      <c r="N430" s="73">
        <v>26.3</v>
      </c>
      <c r="O430" s="73">
        <v>33.3</v>
      </c>
      <c r="P430" s="73">
        <v>32.5</v>
      </c>
      <c r="Q430" s="73">
        <v>26.6</v>
      </c>
      <c r="R430" s="73">
        <v>29.1</v>
      </c>
      <c r="S430" s="73">
        <v>20.9</v>
      </c>
      <c r="T430" s="73">
        <v>14.3</v>
      </c>
      <c r="U430" s="73">
        <v>4.1</v>
      </c>
      <c r="V430" s="73">
        <v>23.4</v>
      </c>
      <c r="W430" s="73">
        <v>22.3</v>
      </c>
      <c r="X430" s="73">
        <v>29.4</v>
      </c>
      <c r="Y430" s="73">
        <v>5.8</v>
      </c>
      <c r="Z430" s="73">
        <v>3.7</v>
      </c>
      <c r="AA430" s="73">
        <v>6.8</v>
      </c>
      <c r="AB430" s="73">
        <v>25.8</v>
      </c>
      <c r="AC430" s="73">
        <v>18.1</v>
      </c>
      <c r="AD430" s="73">
        <v>30.8</v>
      </c>
      <c r="AE430" s="73">
        <v>28.1</v>
      </c>
      <c r="AF430" s="74">
        <v>17.4</v>
      </c>
    </row>
    <row r="431" spans="1:32" ht="15">
      <c r="A431" s="72" t="s">
        <v>280</v>
      </c>
      <c r="B431" s="73">
        <v>73.2</v>
      </c>
      <c r="C431" s="73">
        <v>70</v>
      </c>
      <c r="D431" s="73">
        <v>78.3</v>
      </c>
      <c r="E431" s="73">
        <v>76</v>
      </c>
      <c r="F431" s="73">
        <v>62.2</v>
      </c>
      <c r="G431" s="73">
        <v>69.4</v>
      </c>
      <c r="H431" s="73">
        <v>67.7</v>
      </c>
      <c r="I431" s="73">
        <v>78</v>
      </c>
      <c r="J431" s="73">
        <v>77.8</v>
      </c>
      <c r="K431" s="73">
        <v>70.3</v>
      </c>
      <c r="L431" s="73">
        <v>68</v>
      </c>
      <c r="M431" s="73">
        <v>75.4</v>
      </c>
      <c r="N431" s="73">
        <v>73</v>
      </c>
      <c r="O431" s="73">
        <v>63.6</v>
      </c>
      <c r="P431" s="73">
        <v>66.7</v>
      </c>
      <c r="Q431" s="73">
        <v>72.5</v>
      </c>
      <c r="R431" s="73">
        <v>65.8</v>
      </c>
      <c r="S431" s="73">
        <v>76.7</v>
      </c>
      <c r="T431" s="73">
        <v>73.2</v>
      </c>
      <c r="U431" s="73">
        <v>84.6</v>
      </c>
      <c r="V431" s="73">
        <v>71.4</v>
      </c>
      <c r="W431" s="73">
        <v>77.7</v>
      </c>
      <c r="X431" s="73">
        <v>70</v>
      </c>
      <c r="Y431" s="73">
        <v>76.1</v>
      </c>
      <c r="Z431" s="73">
        <v>87.1</v>
      </c>
      <c r="AA431" s="73">
        <v>87.7</v>
      </c>
      <c r="AB431" s="73">
        <v>73</v>
      </c>
      <c r="AC431" s="73">
        <v>76.6</v>
      </c>
      <c r="AD431" s="73">
        <v>68.2</v>
      </c>
      <c r="AE431" s="73">
        <v>68.9</v>
      </c>
      <c r="AF431" s="74">
        <v>75.1</v>
      </c>
    </row>
    <row r="432" spans="1:32" ht="15">
      <c r="A432" s="72" t="s">
        <v>281</v>
      </c>
      <c r="B432" s="73">
        <v>2.4</v>
      </c>
      <c r="C432" s="73">
        <v>0</v>
      </c>
      <c r="D432" s="73">
        <v>3.3</v>
      </c>
      <c r="E432" s="73">
        <v>10</v>
      </c>
      <c r="F432" s="73">
        <v>1.4</v>
      </c>
      <c r="G432" s="73">
        <v>1.7</v>
      </c>
      <c r="H432" s="73">
        <v>1.3</v>
      </c>
      <c r="I432" s="73">
        <v>8</v>
      </c>
      <c r="J432" s="73">
        <v>2.8</v>
      </c>
      <c r="K432" s="73">
        <v>0</v>
      </c>
      <c r="L432" s="73">
        <v>1</v>
      </c>
      <c r="M432" s="73">
        <v>2.5</v>
      </c>
      <c r="N432" s="73">
        <v>0.7</v>
      </c>
      <c r="O432" s="73">
        <v>3.1</v>
      </c>
      <c r="P432" s="73">
        <v>0.9</v>
      </c>
      <c r="Q432" s="73">
        <v>0.9</v>
      </c>
      <c r="R432" s="73">
        <v>5.1</v>
      </c>
      <c r="S432" s="73">
        <v>2.3</v>
      </c>
      <c r="T432" s="73">
        <v>11.1</v>
      </c>
      <c r="U432" s="73">
        <v>10.8</v>
      </c>
      <c r="V432" s="73">
        <v>2.6</v>
      </c>
      <c r="W432" s="73">
        <v>0</v>
      </c>
      <c r="X432" s="73">
        <v>0.6</v>
      </c>
      <c r="Y432" s="73">
        <v>2</v>
      </c>
      <c r="Z432" s="73">
        <v>1.5</v>
      </c>
      <c r="AA432" s="73">
        <v>3.5</v>
      </c>
      <c r="AB432" s="73">
        <v>0.6</v>
      </c>
      <c r="AC432" s="73">
        <v>4.7</v>
      </c>
      <c r="AD432" s="73">
        <v>0.7</v>
      </c>
      <c r="AE432" s="73">
        <v>3</v>
      </c>
      <c r="AF432" s="74">
        <v>4.9</v>
      </c>
    </row>
    <row r="433" spans="1:32" ht="15">
      <c r="A433" s="72" t="s">
        <v>282</v>
      </c>
      <c r="B433" s="73">
        <v>0.4</v>
      </c>
      <c r="C433" s="73">
        <v>0</v>
      </c>
      <c r="D433" s="73">
        <v>0</v>
      </c>
      <c r="E433" s="73">
        <v>3.2</v>
      </c>
      <c r="F433" s="73">
        <v>1</v>
      </c>
      <c r="G433" s="73">
        <v>0</v>
      </c>
      <c r="H433" s="73">
        <v>0.4</v>
      </c>
      <c r="I433" s="73">
        <v>0</v>
      </c>
      <c r="J433" s="73">
        <v>0</v>
      </c>
      <c r="K433" s="73">
        <v>0.8</v>
      </c>
      <c r="L433" s="73">
        <v>0</v>
      </c>
      <c r="M433" s="73">
        <v>3.3</v>
      </c>
      <c r="N433" s="73">
        <v>0</v>
      </c>
      <c r="O433" s="73">
        <v>0</v>
      </c>
      <c r="P433" s="73">
        <v>0</v>
      </c>
      <c r="Q433" s="73">
        <v>0</v>
      </c>
      <c r="R433" s="73">
        <v>0</v>
      </c>
      <c r="S433" s="73">
        <v>0</v>
      </c>
      <c r="T433" s="73">
        <v>1.4</v>
      </c>
      <c r="U433" s="73">
        <v>0.4</v>
      </c>
      <c r="V433" s="73">
        <v>2.6</v>
      </c>
      <c r="W433" s="73">
        <v>0</v>
      </c>
      <c r="X433" s="73">
        <v>0</v>
      </c>
      <c r="Y433" s="73">
        <v>16.2</v>
      </c>
      <c r="Z433" s="73">
        <v>7.6</v>
      </c>
      <c r="AA433" s="73">
        <v>2</v>
      </c>
      <c r="AB433" s="73">
        <v>0.6</v>
      </c>
      <c r="AC433" s="73">
        <v>0.6</v>
      </c>
      <c r="AD433" s="73">
        <v>0.3</v>
      </c>
      <c r="AE433" s="73">
        <v>0</v>
      </c>
      <c r="AF433" s="74">
        <v>2.6</v>
      </c>
    </row>
    <row r="434" spans="1:32" ht="15">
      <c r="A434" s="75" t="s">
        <v>189</v>
      </c>
      <c r="B434" s="74">
        <v>100</v>
      </c>
      <c r="C434" s="74">
        <v>100</v>
      </c>
      <c r="D434" s="74">
        <v>100</v>
      </c>
      <c r="E434" s="74">
        <v>100</v>
      </c>
      <c r="F434" s="74">
        <v>100</v>
      </c>
      <c r="G434" s="74">
        <v>100</v>
      </c>
      <c r="H434" s="74">
        <v>100</v>
      </c>
      <c r="I434" s="74">
        <v>100</v>
      </c>
      <c r="J434" s="74">
        <v>100</v>
      </c>
      <c r="K434" s="74">
        <v>100</v>
      </c>
      <c r="L434" s="74">
        <v>100</v>
      </c>
      <c r="M434" s="74">
        <v>100</v>
      </c>
      <c r="N434" s="74">
        <v>100</v>
      </c>
      <c r="O434" s="74">
        <v>100</v>
      </c>
      <c r="P434" s="74">
        <v>100</v>
      </c>
      <c r="Q434" s="74">
        <v>100</v>
      </c>
      <c r="R434" s="74">
        <v>100</v>
      </c>
      <c r="S434" s="74">
        <v>100</v>
      </c>
      <c r="T434" s="74">
        <v>100</v>
      </c>
      <c r="U434" s="74">
        <v>100</v>
      </c>
      <c r="V434" s="74">
        <v>100</v>
      </c>
      <c r="W434" s="74">
        <v>100</v>
      </c>
      <c r="X434" s="74">
        <v>100</v>
      </c>
      <c r="Y434" s="74">
        <v>100</v>
      </c>
      <c r="Z434" s="74">
        <v>100</v>
      </c>
      <c r="AA434" s="74">
        <v>100</v>
      </c>
      <c r="AB434" s="74">
        <v>100</v>
      </c>
      <c r="AC434" s="74">
        <v>100</v>
      </c>
      <c r="AD434" s="74">
        <v>100</v>
      </c>
      <c r="AE434" s="74">
        <v>100</v>
      </c>
      <c r="AF434" s="74">
        <v>100</v>
      </c>
    </row>
    <row r="435" ht="15">
      <c r="A435" s="76" t="s">
        <v>190</v>
      </c>
    </row>
    <row r="436" ht="15">
      <c r="A436" s="76" t="s">
        <v>283</v>
      </c>
    </row>
    <row r="438" ht="15">
      <c r="A438" s="68" t="s">
        <v>285</v>
      </c>
    </row>
  </sheetData>
  <sheetProtection/>
  <mergeCells count="68">
    <mergeCell ref="A428:A429"/>
    <mergeCell ref="B428:AF428"/>
    <mergeCell ref="A393:A394"/>
    <mergeCell ref="B393:AF393"/>
    <mergeCell ref="A404:A405"/>
    <mergeCell ref="B404:AF404"/>
    <mergeCell ref="A415:A416"/>
    <mergeCell ref="B415:AF415"/>
    <mergeCell ref="A360:A361"/>
    <mergeCell ref="B360:AF360"/>
    <mergeCell ref="A371:A372"/>
    <mergeCell ref="B371:AF371"/>
    <mergeCell ref="A382:A383"/>
    <mergeCell ref="B382:AF382"/>
    <mergeCell ref="A327:A328"/>
    <mergeCell ref="B327:AF327"/>
    <mergeCell ref="A338:A339"/>
    <mergeCell ref="B338:AF338"/>
    <mergeCell ref="A349:A350"/>
    <mergeCell ref="B349:AF349"/>
    <mergeCell ref="A294:A295"/>
    <mergeCell ref="B294:AF294"/>
    <mergeCell ref="A305:A306"/>
    <mergeCell ref="B305:AF305"/>
    <mergeCell ref="A316:A317"/>
    <mergeCell ref="B316:AF316"/>
    <mergeCell ref="A261:A262"/>
    <mergeCell ref="B261:AF261"/>
    <mergeCell ref="A272:A273"/>
    <mergeCell ref="B272:AF272"/>
    <mergeCell ref="A283:A284"/>
    <mergeCell ref="B283:AF283"/>
    <mergeCell ref="A228:A229"/>
    <mergeCell ref="B228:AF228"/>
    <mergeCell ref="A239:A240"/>
    <mergeCell ref="B239:AF239"/>
    <mergeCell ref="A250:A251"/>
    <mergeCell ref="B250:AF250"/>
    <mergeCell ref="A195:A196"/>
    <mergeCell ref="B195:AF195"/>
    <mergeCell ref="A206:A207"/>
    <mergeCell ref="B206:AF206"/>
    <mergeCell ref="A217:A218"/>
    <mergeCell ref="B217:AF217"/>
    <mergeCell ref="A162:A163"/>
    <mergeCell ref="B162:AF162"/>
    <mergeCell ref="A173:A174"/>
    <mergeCell ref="B173:AF173"/>
    <mergeCell ref="A184:A185"/>
    <mergeCell ref="B184:AF184"/>
    <mergeCell ref="A129:A130"/>
    <mergeCell ref="B129:AF129"/>
    <mergeCell ref="A140:A141"/>
    <mergeCell ref="B140:AF140"/>
    <mergeCell ref="A151:A152"/>
    <mergeCell ref="B151:AF151"/>
    <mergeCell ref="A96:A97"/>
    <mergeCell ref="B96:AF96"/>
    <mergeCell ref="A107:A108"/>
    <mergeCell ref="B107:AF107"/>
    <mergeCell ref="A118:A119"/>
    <mergeCell ref="B118:AF118"/>
    <mergeCell ref="A7:A8"/>
    <mergeCell ref="B7:AF7"/>
    <mergeCell ref="A46:A47"/>
    <mergeCell ref="B46:AF46"/>
    <mergeCell ref="A85:A86"/>
    <mergeCell ref="B85:AF8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M21" sqref="M2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2019-10-31T08:32:12Z</dcterms:modified>
  <cp:category/>
  <cp:version/>
  <cp:contentType/>
  <cp:contentStatus/>
</cp:coreProperties>
</file>